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.nowacki\Desktop\GS\2026\0622\"/>
    </mc:Choice>
  </mc:AlternateContent>
  <xr:revisionPtr revIDLastSave="91" documentId="13_ncr:1_{40E2C7DB-7207-4351-B84C-70C3A3A490DB}" xr6:coauthVersionLast="47" xr6:coauthVersionMax="47" xr10:uidLastSave="{489B8FE3-AFE3-4B30-AE68-18EDC19390E6}"/>
  <bookViews>
    <workbookView xWindow="5805" yWindow="300" windowWidth="21315" windowHeight="15165" xr2:uid="{BBB6A1F5-A76A-401D-9C36-527450963746}"/>
  </bookViews>
  <sheets>
    <sheet name="Irrigation &amp; NDS Products" sheetId="6" r:id="rId1"/>
  </sheets>
  <definedNames>
    <definedName name="_xlnm._FilterDatabase" localSheetId="0" hidden="1">'Irrigation &amp; NDS Products'!$B$10:$L$206</definedName>
    <definedName name="_xlnm.Print_Area" localSheetId="0">'Irrigation &amp; NDS Products'!$A$1:$H$208</definedName>
    <definedName name="_xlnm.Print_Titles" localSheetId="0">'Irrigation &amp; NDS Products'!$10:$10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5" i="6" l="1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L145" i="6" s="1"/>
  <c r="K146" i="6"/>
  <c r="L146" i="6" s="1"/>
  <c r="K147" i="6"/>
  <c r="L147" i="6" s="1"/>
  <c r="K148" i="6"/>
  <c r="L148" i="6" s="1"/>
  <c r="K149" i="6"/>
  <c r="L149" i="6" s="1"/>
  <c r="K150" i="6"/>
  <c r="K151" i="6"/>
  <c r="L151" i="6" s="1"/>
  <c r="K152" i="6"/>
  <c r="K153" i="6"/>
  <c r="K154" i="6"/>
  <c r="L154" i="6" s="1"/>
  <c r="K155" i="6"/>
  <c r="K156" i="6"/>
  <c r="K157" i="6"/>
  <c r="L157" i="6" s="1"/>
  <c r="K158" i="6"/>
  <c r="L158" i="6" s="1"/>
  <c r="K159" i="6"/>
  <c r="L159" i="6" s="1"/>
  <c r="K160" i="6"/>
  <c r="L160" i="6" s="1"/>
  <c r="K161" i="6"/>
  <c r="L161" i="6" s="1"/>
  <c r="K162" i="6"/>
  <c r="K163" i="6"/>
  <c r="K164" i="6"/>
  <c r="K165" i="6"/>
  <c r="K166" i="6"/>
  <c r="L166" i="6" s="1"/>
  <c r="K167" i="6"/>
  <c r="L167" i="6" s="1"/>
  <c r="K168" i="6"/>
  <c r="K169" i="6"/>
  <c r="L169" i="6" s="1"/>
  <c r="K170" i="6"/>
  <c r="L170" i="6" s="1"/>
  <c r="K171" i="6"/>
  <c r="L171" i="6" s="1"/>
  <c r="K172" i="6"/>
  <c r="L172" i="6" s="1"/>
  <c r="K173" i="6"/>
  <c r="L173" i="6" s="1"/>
  <c r="K174" i="6"/>
  <c r="K175" i="6"/>
  <c r="K176" i="6"/>
  <c r="K177" i="6"/>
  <c r="K178" i="6"/>
  <c r="L178" i="6" s="1"/>
  <c r="K179" i="6"/>
  <c r="K180" i="6"/>
  <c r="K181" i="6"/>
  <c r="L181" i="6" s="1"/>
  <c r="K182" i="6"/>
  <c r="L182" i="6" s="1"/>
  <c r="K183" i="6"/>
  <c r="L183" i="6" s="1"/>
  <c r="K184" i="6"/>
  <c r="L184" i="6" s="1"/>
  <c r="K185" i="6"/>
  <c r="L185" i="6" s="1"/>
  <c r="K186" i="6"/>
  <c r="K187" i="6"/>
  <c r="L187" i="6" s="1"/>
  <c r="K188" i="6"/>
  <c r="K189" i="6"/>
  <c r="K190" i="6"/>
  <c r="L190" i="6" s="1"/>
  <c r="K191" i="6"/>
  <c r="L191" i="6" s="1"/>
  <c r="K192" i="6"/>
  <c r="K193" i="6"/>
  <c r="L193" i="6" s="1"/>
  <c r="K194" i="6"/>
  <c r="L194" i="6" s="1"/>
  <c r="K195" i="6"/>
  <c r="L195" i="6" s="1"/>
  <c r="K196" i="6"/>
  <c r="L196" i="6" s="1"/>
  <c r="K197" i="6"/>
  <c r="L197" i="6" s="1"/>
  <c r="K198" i="6"/>
  <c r="K199" i="6"/>
  <c r="K200" i="6"/>
  <c r="K201" i="6"/>
  <c r="K202" i="6"/>
  <c r="L202" i="6" s="1"/>
  <c r="K203" i="6"/>
  <c r="L203" i="6" s="1"/>
  <c r="K204" i="6"/>
  <c r="K205" i="6"/>
  <c r="L205" i="6" s="1"/>
  <c r="K206" i="6"/>
  <c r="L206" i="6" s="1"/>
  <c r="K11" i="6"/>
  <c r="H9" i="6"/>
  <c r="H12" i="6" s="1"/>
  <c r="L12" i="6" s="1"/>
  <c r="L204" i="6" l="1"/>
  <c r="L180" i="6"/>
  <c r="L168" i="6"/>
  <c r="L179" i="6"/>
  <c r="L198" i="6"/>
  <c r="L186" i="6"/>
  <c r="L174" i="6"/>
  <c r="L162" i="6"/>
  <c r="L150" i="6"/>
  <c r="L192" i="6"/>
  <c r="L156" i="6"/>
  <c r="L155" i="6"/>
  <c r="L189" i="6"/>
  <c r="L153" i="6"/>
  <c r="L188" i="6"/>
  <c r="L152" i="6"/>
  <c r="L175" i="6"/>
  <c r="L201" i="6"/>
  <c r="L165" i="6"/>
  <c r="L177" i="6"/>
  <c r="L176" i="6"/>
  <c r="L200" i="6"/>
  <c r="L164" i="6"/>
  <c r="L199" i="6"/>
  <c r="L163" i="6"/>
  <c r="H70" i="6"/>
  <c r="L70" i="6" s="1"/>
  <c r="H125" i="6"/>
  <c r="L125" i="6" s="1"/>
  <c r="H108" i="6"/>
  <c r="L108" i="6" s="1"/>
  <c r="H51" i="6"/>
  <c r="L51" i="6" s="1"/>
  <c r="H109" i="6"/>
  <c r="L109" i="6" s="1"/>
  <c r="H118" i="6"/>
  <c r="L118" i="6" s="1"/>
  <c r="H91" i="6"/>
  <c r="L91" i="6" s="1"/>
  <c r="H50" i="6"/>
  <c r="L50" i="6" s="1"/>
  <c r="H90" i="6"/>
  <c r="L90" i="6" s="1"/>
  <c r="H49" i="6"/>
  <c r="L49" i="6" s="1"/>
  <c r="H110" i="6"/>
  <c r="L110" i="6" s="1"/>
  <c r="H126" i="6"/>
  <c r="L126" i="6" s="1"/>
  <c r="H89" i="6"/>
  <c r="L89" i="6" s="1"/>
  <c r="H31" i="6"/>
  <c r="L31" i="6" s="1"/>
  <c r="H127" i="6"/>
  <c r="L127" i="6" s="1"/>
  <c r="H69" i="6"/>
  <c r="L69" i="6" s="1"/>
  <c r="H88" i="6"/>
  <c r="L88" i="6" s="1"/>
  <c r="H30" i="6"/>
  <c r="L30" i="6" s="1"/>
  <c r="H128" i="6"/>
  <c r="L128" i="6" s="1"/>
  <c r="H111" i="6"/>
  <c r="L111" i="6" s="1"/>
  <c r="H71" i="6"/>
  <c r="L71" i="6" s="1"/>
  <c r="H29" i="6"/>
  <c r="L29" i="6" s="1"/>
  <c r="H11" i="6"/>
  <c r="L11" i="6" s="1"/>
  <c r="H68" i="6"/>
  <c r="L68" i="6" s="1"/>
  <c r="H107" i="6"/>
  <c r="L107" i="6" s="1"/>
  <c r="H47" i="6"/>
  <c r="L47" i="6" s="1"/>
  <c r="H123" i="6"/>
  <c r="L123" i="6" s="1"/>
  <c r="H66" i="6"/>
  <c r="L66" i="6" s="1"/>
  <c r="H122" i="6"/>
  <c r="L122" i="6" s="1"/>
  <c r="H25" i="6"/>
  <c r="L25" i="6" s="1"/>
  <c r="H84" i="6"/>
  <c r="L84" i="6" s="1"/>
  <c r="H21" i="6"/>
  <c r="L21" i="6" s="1"/>
  <c r="H104" i="6"/>
  <c r="L104" i="6" s="1"/>
  <c r="H144" i="6"/>
  <c r="L144" i="6" s="1"/>
  <c r="H67" i="6"/>
  <c r="L67" i="6" s="1"/>
  <c r="H46" i="6"/>
  <c r="L46" i="6" s="1"/>
  <c r="H142" i="6"/>
  <c r="L142" i="6" s="1"/>
  <c r="H85" i="6"/>
  <c r="L85" i="6" s="1"/>
  <c r="H121" i="6"/>
  <c r="L121" i="6" s="1"/>
  <c r="H24" i="6"/>
  <c r="L24" i="6" s="1"/>
  <c r="H103" i="6"/>
  <c r="L103" i="6" s="1"/>
  <c r="H43" i="6"/>
  <c r="L43" i="6" s="1"/>
  <c r="H102" i="6"/>
  <c r="L102" i="6" s="1"/>
  <c r="H42" i="6"/>
  <c r="L42" i="6" s="1"/>
  <c r="H61" i="6"/>
  <c r="L61" i="6" s="1"/>
  <c r="H80" i="6"/>
  <c r="L80" i="6" s="1"/>
  <c r="H40" i="6"/>
  <c r="L40" i="6" s="1"/>
  <c r="H79" i="6"/>
  <c r="L79" i="6" s="1"/>
  <c r="H19" i="6"/>
  <c r="L19" i="6" s="1"/>
  <c r="H78" i="6"/>
  <c r="L78" i="6" s="1"/>
  <c r="H38" i="6"/>
  <c r="L38" i="6" s="1"/>
  <c r="H134" i="6"/>
  <c r="L134" i="6" s="1"/>
  <c r="H97" i="6"/>
  <c r="L97" i="6" s="1"/>
  <c r="H17" i="6"/>
  <c r="L17" i="6" s="1"/>
  <c r="H76" i="6"/>
  <c r="L76" i="6" s="1"/>
  <c r="H36" i="6"/>
  <c r="L36" i="6" s="1"/>
  <c r="H132" i="6"/>
  <c r="L132" i="6" s="1"/>
  <c r="H95" i="6"/>
  <c r="L95" i="6" s="1"/>
  <c r="H35" i="6"/>
  <c r="L35" i="6" s="1"/>
  <c r="H114" i="6"/>
  <c r="L114" i="6" s="1"/>
  <c r="H94" i="6"/>
  <c r="L94" i="6" s="1"/>
  <c r="H74" i="6"/>
  <c r="L74" i="6" s="1"/>
  <c r="H54" i="6"/>
  <c r="L54" i="6" s="1"/>
  <c r="H34" i="6"/>
  <c r="L34" i="6" s="1"/>
  <c r="H14" i="6"/>
  <c r="L14" i="6" s="1"/>
  <c r="H48" i="6"/>
  <c r="L48" i="6" s="1"/>
  <c r="H117" i="6"/>
  <c r="L117" i="6" s="1"/>
  <c r="H27" i="6"/>
  <c r="L27" i="6" s="1"/>
  <c r="H106" i="6"/>
  <c r="L106" i="6" s="1"/>
  <c r="H26" i="6"/>
  <c r="L26" i="6" s="1"/>
  <c r="H105" i="6"/>
  <c r="L105" i="6" s="1"/>
  <c r="H65" i="6"/>
  <c r="L65" i="6" s="1"/>
  <c r="H141" i="6"/>
  <c r="L141" i="6" s="1"/>
  <c r="H64" i="6"/>
  <c r="L64" i="6" s="1"/>
  <c r="H140" i="6"/>
  <c r="L140" i="6" s="1"/>
  <c r="H83" i="6"/>
  <c r="L83" i="6" s="1"/>
  <c r="H23" i="6"/>
  <c r="L23" i="6" s="1"/>
  <c r="H82" i="6"/>
  <c r="L82" i="6" s="1"/>
  <c r="H62" i="6"/>
  <c r="L62" i="6" s="1"/>
  <c r="H138" i="6"/>
  <c r="L138" i="6" s="1"/>
  <c r="H101" i="6"/>
  <c r="L101" i="6" s="1"/>
  <c r="H137" i="6"/>
  <c r="L137" i="6" s="1"/>
  <c r="H100" i="6"/>
  <c r="L100" i="6" s="1"/>
  <c r="H20" i="6"/>
  <c r="L20" i="6" s="1"/>
  <c r="H59" i="6"/>
  <c r="L59" i="6" s="1"/>
  <c r="H135" i="6"/>
  <c r="L135" i="6" s="1"/>
  <c r="H98" i="6"/>
  <c r="L98" i="6" s="1"/>
  <c r="H58" i="6"/>
  <c r="L58" i="6" s="1"/>
  <c r="H37" i="6"/>
  <c r="L37" i="6" s="1"/>
  <c r="H133" i="6"/>
  <c r="L133" i="6" s="1"/>
  <c r="H96" i="6"/>
  <c r="L96" i="6" s="1"/>
  <c r="H16" i="6"/>
  <c r="L16" i="6" s="1"/>
  <c r="H115" i="6"/>
  <c r="L115" i="6" s="1"/>
  <c r="H75" i="6"/>
  <c r="L75" i="6" s="1"/>
  <c r="H55" i="6"/>
  <c r="L55" i="6" s="1"/>
  <c r="H131" i="6"/>
  <c r="L131" i="6" s="1"/>
  <c r="H130" i="6"/>
  <c r="L130" i="6" s="1"/>
  <c r="H113" i="6"/>
  <c r="L113" i="6" s="1"/>
  <c r="H93" i="6"/>
  <c r="L93" i="6" s="1"/>
  <c r="H73" i="6"/>
  <c r="L73" i="6" s="1"/>
  <c r="H53" i="6"/>
  <c r="L53" i="6" s="1"/>
  <c r="H33" i="6"/>
  <c r="L33" i="6" s="1"/>
  <c r="H13" i="6"/>
  <c r="L13" i="6" s="1"/>
  <c r="H28" i="6"/>
  <c r="L28" i="6" s="1"/>
  <c r="H124" i="6"/>
  <c r="L124" i="6" s="1"/>
  <c r="H87" i="6"/>
  <c r="L87" i="6" s="1"/>
  <c r="H143" i="6"/>
  <c r="L143" i="6" s="1"/>
  <c r="H86" i="6"/>
  <c r="L86" i="6" s="1"/>
  <c r="H45" i="6"/>
  <c r="L45" i="6" s="1"/>
  <c r="H44" i="6"/>
  <c r="L44" i="6" s="1"/>
  <c r="H63" i="6"/>
  <c r="L63" i="6" s="1"/>
  <c r="H139" i="6"/>
  <c r="L139" i="6" s="1"/>
  <c r="H22" i="6"/>
  <c r="L22" i="6" s="1"/>
  <c r="H81" i="6"/>
  <c r="L81" i="6" s="1"/>
  <c r="H41" i="6"/>
  <c r="L41" i="6" s="1"/>
  <c r="H60" i="6"/>
  <c r="L60" i="6" s="1"/>
  <c r="H136" i="6"/>
  <c r="L136" i="6" s="1"/>
  <c r="H99" i="6"/>
  <c r="L99" i="6" s="1"/>
  <c r="H39" i="6"/>
  <c r="L39" i="6" s="1"/>
  <c r="H120" i="6"/>
  <c r="L120" i="6" s="1"/>
  <c r="H18" i="6"/>
  <c r="L18" i="6" s="1"/>
  <c r="H77" i="6"/>
  <c r="L77" i="6" s="1"/>
  <c r="H57" i="6"/>
  <c r="L57" i="6" s="1"/>
  <c r="H116" i="6"/>
  <c r="L116" i="6" s="1"/>
  <c r="H56" i="6"/>
  <c r="L56" i="6" s="1"/>
  <c r="H15" i="6"/>
  <c r="L15" i="6" s="1"/>
  <c r="H129" i="6"/>
  <c r="L129" i="6" s="1"/>
  <c r="H119" i="6"/>
  <c r="L119" i="6" s="1"/>
  <c r="H112" i="6"/>
  <c r="L112" i="6" s="1"/>
  <c r="H92" i="6"/>
  <c r="L92" i="6" s="1"/>
  <c r="H72" i="6"/>
  <c r="L72" i="6" s="1"/>
  <c r="H52" i="6"/>
  <c r="L52" i="6" s="1"/>
  <c r="H32" i="6"/>
  <c r="L32" i="6" s="1"/>
</calcChain>
</file>

<file path=xl/sharedStrings.xml><?xml version="1.0" encoding="utf-8"?>
<sst xmlns="http://schemas.openxmlformats.org/spreadsheetml/2006/main" count="1035" uniqueCount="783">
  <si>
    <t>Enter      Discount %</t>
  </si>
  <si>
    <t>Multiplier</t>
  </si>
  <si>
    <t>AGI Part #</t>
  </si>
  <si>
    <t>Description</t>
  </si>
  <si>
    <t>UPC</t>
  </si>
  <si>
    <t>Carton Qty</t>
  </si>
  <si>
    <t>List Price</t>
  </si>
  <si>
    <t>Nets</t>
  </si>
  <si>
    <t>A16120505</t>
  </si>
  <si>
    <t>P73-1/2</t>
  </si>
  <si>
    <t>1/2X6        GREEN NIPPLE CUT-OFF   (P73-1/2)</t>
  </si>
  <si>
    <t>642026021449</t>
  </si>
  <si>
    <t>A16120705</t>
  </si>
  <si>
    <t>P73-3/4X1/2</t>
  </si>
  <si>
    <t>3/4X1/2X6 GREEN NIPPLE CUT-OFF    (P73-3/4X1/2)</t>
  </si>
  <si>
    <t>642026021463</t>
  </si>
  <si>
    <t>A16120707</t>
  </si>
  <si>
    <t>P73-3/4</t>
  </si>
  <si>
    <t>3/4 X6       GREEN NIPPLE CUT-OFF    (P73-3/4)</t>
  </si>
  <si>
    <t>642026021456</t>
  </si>
  <si>
    <t>A1617202</t>
  </si>
  <si>
    <t>FHT-202</t>
  </si>
  <si>
    <t>3/4FHT X 3/4SL    PVC HOSE THREAD FTG     (FHT-202)</t>
  </si>
  <si>
    <t>642026047982</t>
  </si>
  <si>
    <t>A1617203</t>
  </si>
  <si>
    <t>FHT-203</t>
  </si>
  <si>
    <t>3/4FHT X 1/2MIP PVC HOSE THREAD FTG   (FHT-203)</t>
  </si>
  <si>
    <t>642026047999</t>
  </si>
  <si>
    <t>A1617204</t>
  </si>
  <si>
    <t>FHT-204</t>
  </si>
  <si>
    <t>3/4FHT X 3/4MIP PVC HOSE THRD FTG    (FHT-204)</t>
  </si>
  <si>
    <t>642026048002</t>
  </si>
  <si>
    <t>A1617205</t>
  </si>
  <si>
    <t>FHT-205</t>
  </si>
  <si>
    <t>3/4FHT X 3/4SL    PVC HOSE THREAD FTG    (FHT-205)</t>
  </si>
  <si>
    <t>642026048019</t>
  </si>
  <si>
    <t>A1617206</t>
  </si>
  <si>
    <t>FHT-206</t>
  </si>
  <si>
    <t>3/4FHT X 3/4FIP   SWVL PVC HOSE THREAD FTG  (FHT-206)</t>
  </si>
  <si>
    <t>642026048026</t>
  </si>
  <si>
    <t>A1617207</t>
  </si>
  <si>
    <t>FHT-207</t>
  </si>
  <si>
    <t>3/4 FHT SWVL X 3/4 FHT SWVL PVC HOSE THRD FTG   (FHT-207)</t>
  </si>
  <si>
    <t>642026060370</t>
  </si>
  <si>
    <t>A1617301</t>
  </si>
  <si>
    <t>FHT-301</t>
  </si>
  <si>
    <t>3/4 FHT CAP   PVC HOSE THREAD FTG    (FHT-301)</t>
  </si>
  <si>
    <t>642026048033</t>
  </si>
  <si>
    <t>A1618101</t>
  </si>
  <si>
    <t>MHT-101</t>
  </si>
  <si>
    <t>3/4MHT X 1/2SL    PVC HOSE THREAD FTG    (MHT-101)</t>
  </si>
  <si>
    <t>642026048040</t>
  </si>
  <si>
    <t>A1618102</t>
  </si>
  <si>
    <t>MHT-102</t>
  </si>
  <si>
    <t>3/4MHT X 1/2FPT  PVC HOSE THREAD FTG    (MHT-102)</t>
  </si>
  <si>
    <t>642026048057</t>
  </si>
  <si>
    <t>A1618103</t>
  </si>
  <si>
    <t>MHT-103</t>
  </si>
  <si>
    <t>3/4MHT X 3/4SL    PVC HOSE THREAD FTG   (MHT-103)</t>
  </si>
  <si>
    <t>642026048064</t>
  </si>
  <si>
    <t>A1618104</t>
  </si>
  <si>
    <t>MHT-104</t>
  </si>
  <si>
    <t>3/4MHT X 1/2MIP PVC HOSE THREAD FTG   (MHT-104)</t>
  </si>
  <si>
    <t>642026048071</t>
  </si>
  <si>
    <t>A1618106</t>
  </si>
  <si>
    <t>MHT-106</t>
  </si>
  <si>
    <t>3/4MHT X 3/4MIP PVC HOSE THREAD FTG    (MHT-106)</t>
  </si>
  <si>
    <t>642026048095</t>
  </si>
  <si>
    <t>A16210705</t>
  </si>
  <si>
    <t>HBST3/4X1/2</t>
  </si>
  <si>
    <t>3/4x1/2FPT BRONZE SADDLE TEE   (HBST3/4X1/2)</t>
  </si>
  <si>
    <t>642026017367</t>
  </si>
  <si>
    <t>A16211005</t>
  </si>
  <si>
    <t>HBST1X1/2</t>
  </si>
  <si>
    <t>1x1/2FPT     BRONZE SADDLE TEE   (HBST1X1/2)</t>
  </si>
  <si>
    <t>642026017329</t>
  </si>
  <si>
    <t>A162802</t>
  </si>
  <si>
    <t>CHDBR/Y-6</t>
  </si>
  <si>
    <t>DIRECT BURY SPLICE KIT  BULK 3M   (CHDBR/Y-6)</t>
  </si>
  <si>
    <t>051128585740</t>
  </si>
  <si>
    <t>A16290316</t>
  </si>
  <si>
    <t>SSP316</t>
  </si>
  <si>
    <t>INSULATION DISPLACEMENT CON 22-16AWG 3M   (SSP316)</t>
  </si>
  <si>
    <t>054007504191</t>
  </si>
  <si>
    <t>A16321070</t>
  </si>
  <si>
    <t>107BC</t>
  </si>
  <si>
    <t>6  ICV ROUND VLV BOX W/COVER   (107BC)</t>
  </si>
  <si>
    <t>052063401850</t>
  </si>
  <si>
    <t>A16321071</t>
  </si>
  <si>
    <t>107BCH</t>
  </si>
  <si>
    <t xml:space="preserve">6  ROUND  VLV BOX W/LID   (107BCH)    </t>
  </si>
  <si>
    <t>052063401072</t>
  </si>
  <si>
    <t>A16321072</t>
  </si>
  <si>
    <t>107BCS</t>
  </si>
  <si>
    <t>6  ROUND VLV BOX W/ SEWER LID    (107BCS)</t>
  </si>
  <si>
    <t>642026061353</t>
  </si>
  <si>
    <t>A16321073</t>
  </si>
  <si>
    <t>107C</t>
  </si>
  <si>
    <t>6  ICV ROUND COVER ONLY   (107C)</t>
  </si>
  <si>
    <t>052063404110</t>
  </si>
  <si>
    <t>A16321074</t>
  </si>
  <si>
    <t>107CH</t>
  </si>
  <si>
    <t>6 ROUND ECONOMY LID ONLY   (107CH)</t>
  </si>
  <si>
    <t>052063411071</t>
  </si>
  <si>
    <t>A16321075</t>
  </si>
  <si>
    <t>107CS</t>
  </si>
  <si>
    <t>6  ROUND SEWER COVER   (107CS)</t>
  </si>
  <si>
    <t>052063610771</t>
  </si>
  <si>
    <t>A16321076</t>
  </si>
  <si>
    <t>D109-G</t>
  </si>
  <si>
    <t>6  ROUND ECONO VLV BOX W/LID   (D109-G)</t>
  </si>
  <si>
    <t>642026067416</t>
  </si>
  <si>
    <t>A16321111</t>
  </si>
  <si>
    <t>111BC</t>
  </si>
  <si>
    <t>10  ROUND VLV BOX W/BAYO LID   (111BC)</t>
  </si>
  <si>
    <t>052063101118</t>
  </si>
  <si>
    <t>A16321114</t>
  </si>
  <si>
    <t>111C</t>
  </si>
  <si>
    <t>VALVE BOX 10  ROUND LID ONLY   (111C)</t>
  </si>
  <si>
    <t>052063011110</t>
  </si>
  <si>
    <t>A16321115</t>
  </si>
  <si>
    <t>111CS</t>
  </si>
  <si>
    <t>VALVE BOX 10 ROUND LID ONLY SE   (111CS)</t>
  </si>
  <si>
    <t>052063211145</t>
  </si>
  <si>
    <t>A163211300</t>
  </si>
  <si>
    <t>D1000-SG</t>
  </si>
  <si>
    <t>10X15 RECT VLV BOX W/COVER   (D1000-SG)</t>
  </si>
  <si>
    <t>052063010007</t>
  </si>
  <si>
    <t>A163211303</t>
  </si>
  <si>
    <t>113BC</t>
  </si>
  <si>
    <t>12X17  RECT VALVE BOX  W/COVER   (113BC)</t>
  </si>
  <si>
    <t>052063171135</t>
  </si>
  <si>
    <t>A163211304</t>
  </si>
  <si>
    <t>113BCM</t>
  </si>
  <si>
    <t>VALVE BOX 12X17 RECT W/MTR CVR   (113BCM)</t>
  </si>
  <si>
    <t>052063010472</t>
  </si>
  <si>
    <t>A163211305</t>
  </si>
  <si>
    <t>113C</t>
  </si>
  <si>
    <t>VALVE BOX 12X17 RECT COVR ONLY   (113C)</t>
  </si>
  <si>
    <t>052063121130</t>
  </si>
  <si>
    <t>A163211307</t>
  </si>
  <si>
    <t>113CE</t>
  </si>
  <si>
    <t>VALVE BOX 12X17 RECT ELEC CVR   (113CE)</t>
  </si>
  <si>
    <t>052063111384</t>
  </si>
  <si>
    <t>A163211311</t>
  </si>
  <si>
    <t>115TBC</t>
  </si>
  <si>
    <t>12X17X6 RECT LOW PROFILE VLV BOX  W/LID   (115TBC)</t>
  </si>
  <si>
    <t>052063460116</t>
  </si>
  <si>
    <t>A16321170</t>
  </si>
  <si>
    <t>117-6</t>
  </si>
  <si>
    <t>VALVE BOX JUMBO EXTEN NO COVER   (117-6)</t>
  </si>
  <si>
    <t>052063111766</t>
  </si>
  <si>
    <t>A16321171</t>
  </si>
  <si>
    <t>117B</t>
  </si>
  <si>
    <t>VALVE BOX JUMBO RECT NO COVER   (117B)</t>
  </si>
  <si>
    <t>052063441177</t>
  </si>
  <si>
    <t>A16321172</t>
  </si>
  <si>
    <t>117BC</t>
  </si>
  <si>
    <t>VALVE BOX JUMBO RECT12X20W/LID   (117BC)</t>
  </si>
  <si>
    <t>052063011172</t>
  </si>
  <si>
    <t>A16321173</t>
  </si>
  <si>
    <t>117CW</t>
  </si>
  <si>
    <t>VALVE BOX JUMBO WATER METR LID   (117CW)</t>
  </si>
  <si>
    <t>052063441122</t>
  </si>
  <si>
    <t>A16321191</t>
  </si>
  <si>
    <t>119TBC</t>
  </si>
  <si>
    <t>VALVE BOX LO PROF JUMBO W/COVR   (119TBC)</t>
  </si>
  <si>
    <t>642026053037</t>
  </si>
  <si>
    <t>A16321260</t>
  </si>
  <si>
    <t>126B</t>
  </si>
  <si>
    <t>VALVE BOX 17X30X18   (126B)</t>
  </si>
  <si>
    <t>052063007274</t>
  </si>
  <si>
    <t>A16322231</t>
  </si>
  <si>
    <t>223CD</t>
  </si>
  <si>
    <t>COVER BOLT DOWN 17X30   (223CD)</t>
  </si>
  <si>
    <t>052063038087</t>
  </si>
  <si>
    <t>A16331001</t>
  </si>
  <si>
    <t>D1000-SGL</t>
  </si>
  <si>
    <t>VALVE BOX 10X15 RECT COVR ONLY   (D1000-SGL)</t>
  </si>
  <si>
    <t>052063010014</t>
  </si>
  <si>
    <t>A16331091</t>
  </si>
  <si>
    <t>D109GL</t>
  </si>
  <si>
    <t>VALVE BOX 6 RND ECONO LID ONLY   (D109GL)</t>
  </si>
  <si>
    <t>052063666075</t>
  </si>
  <si>
    <t>A16331200</t>
  </si>
  <si>
    <t>D1200-DIRB</t>
  </si>
  <si>
    <t>VALVE BOX 12X17 MTR DROP IN CV   (D1200-DIRB)</t>
  </si>
  <si>
    <t>052063045818</t>
  </si>
  <si>
    <t>A1640740</t>
  </si>
  <si>
    <t>HBFV4</t>
  </si>
  <si>
    <t>4       IRON BUTTERFLY VALVE   (HBFV4)</t>
  </si>
  <si>
    <t>642026027601</t>
  </si>
  <si>
    <t>A164107</t>
  </si>
  <si>
    <t>PSC07</t>
  </si>
  <si>
    <t>3/4   POLY-STRETCH COUPLNG    (PSC07)</t>
  </si>
  <si>
    <t>611413000756</t>
  </si>
  <si>
    <t>A164110</t>
  </si>
  <si>
    <t>PSC10</t>
  </si>
  <si>
    <t>1       POLY-STRETCH COUPLING    (PSC10)</t>
  </si>
  <si>
    <t>611413001005</t>
  </si>
  <si>
    <t>A164112</t>
  </si>
  <si>
    <t>PSC12</t>
  </si>
  <si>
    <t>1 1/4 POLY-STRETCH COUPLING    (PSC12)</t>
  </si>
  <si>
    <t>611413001258</t>
  </si>
  <si>
    <t>A164115</t>
  </si>
  <si>
    <t>PSC15</t>
  </si>
  <si>
    <t>1 1/2 POLY-STRETCH COUPLING   (PSC15)</t>
  </si>
  <si>
    <t>611413001500</t>
  </si>
  <si>
    <t>A164120</t>
  </si>
  <si>
    <t>PSC20</t>
  </si>
  <si>
    <t>2       POLY-STRETCH COUPLING   (PSC20)</t>
  </si>
  <si>
    <t>611413002002</t>
  </si>
  <si>
    <t>A1642050</t>
  </si>
  <si>
    <t>PEX50</t>
  </si>
  <si>
    <t>1/2    SCH 40 PIPE EXTENDER   (PEX50)</t>
  </si>
  <si>
    <t>642026029636</t>
  </si>
  <si>
    <t>A1642075</t>
  </si>
  <si>
    <t>PEX75</t>
  </si>
  <si>
    <t>3/4    SCH 40 PIPE EXTENDER   (PEX75)</t>
  </si>
  <si>
    <t>642026029643</t>
  </si>
  <si>
    <t>A1642100</t>
  </si>
  <si>
    <t>PEX100</t>
  </si>
  <si>
    <t>1       SCH 40 PIPE EXTENDER   (PEX100)</t>
  </si>
  <si>
    <t>642026029599</t>
  </si>
  <si>
    <t>A1642125</t>
  </si>
  <si>
    <t>PEX125</t>
  </si>
  <si>
    <t>1 1/4 SCH 40 PIPE EXTENDER   (PEX125)</t>
  </si>
  <si>
    <t>642026029605</t>
  </si>
  <si>
    <t>A1642150</t>
  </si>
  <si>
    <t>PEX150</t>
  </si>
  <si>
    <t>1 1/2 SCH 40 PIPE EXTENDER   (PEX150)</t>
  </si>
  <si>
    <t>642026029612</t>
  </si>
  <si>
    <t>A1642200</t>
  </si>
  <si>
    <t>PEX200</t>
  </si>
  <si>
    <t>2       SCH 40 PIPE EXTENDER   (PEX200)</t>
  </si>
  <si>
    <t>642026029629</t>
  </si>
  <si>
    <t>A1642250</t>
  </si>
  <si>
    <t>PEX250</t>
  </si>
  <si>
    <t>21/2  SCH 40 PIPE EXTENDER   (PEX250)</t>
  </si>
  <si>
    <t>642026053242</t>
  </si>
  <si>
    <t>A1642300</t>
  </si>
  <si>
    <t>PEX300</t>
  </si>
  <si>
    <t>3        SCH 40 PIPE EXTENDER   (PEX300)</t>
  </si>
  <si>
    <t>642026053259</t>
  </si>
  <si>
    <t>A1642400</t>
  </si>
  <si>
    <t>PEX400</t>
  </si>
  <si>
    <t>4        SCH 40 PIPE EXTENDER   (PEX400)</t>
  </si>
  <si>
    <t>642026053266</t>
  </si>
  <si>
    <t>A1643100</t>
  </si>
  <si>
    <t>PIC100</t>
  </si>
  <si>
    <t>1        INSIDE CONNECTOR REPAIR FTG    (PIC100)</t>
  </si>
  <si>
    <t>642026029650</t>
  </si>
  <si>
    <t>A1643150</t>
  </si>
  <si>
    <t>PIC150</t>
  </si>
  <si>
    <t>1 1/2  INSIDE CONNCTR REPAIR FTG   (PIC150)</t>
  </si>
  <si>
    <t>642026029667</t>
  </si>
  <si>
    <t>A1643200</t>
  </si>
  <si>
    <t>PIC200</t>
  </si>
  <si>
    <t>2        INSIDE CONNECTOR REPAIR FTG   (PIC200)</t>
  </si>
  <si>
    <t>642026029674</t>
  </si>
  <si>
    <t>A164402006</t>
  </si>
  <si>
    <t>1003-7N</t>
  </si>
  <si>
    <t>O-RING SANTOPRENE FOR VSGV300SL    (1003-7N)</t>
  </si>
  <si>
    <t>019079100375</t>
  </si>
  <si>
    <t>A164402012</t>
  </si>
  <si>
    <t>0501-20</t>
  </si>
  <si>
    <t>2    UNION  PVC SLICE GATE VL (0501-20)</t>
  </si>
  <si>
    <t>642026115421</t>
  </si>
  <si>
    <t>A164402013</t>
  </si>
  <si>
    <t>10650-20</t>
  </si>
  <si>
    <t>2    UNION  PVC SLICE GATE VL (10650-20)</t>
  </si>
  <si>
    <t>642026115438</t>
  </si>
  <si>
    <t>A164404001</t>
  </si>
  <si>
    <t>1004-7N</t>
  </si>
  <si>
    <t>SANTOPRENE SEAL FOR 4 SLICE GATE VLV (1004-7N)</t>
  </si>
  <si>
    <t>019079100474</t>
  </si>
  <si>
    <t>A1645010</t>
  </si>
  <si>
    <t>SGV100SL</t>
  </si>
  <si>
    <t>PVC SLICE GATE VALVE 1  SXS   (SGV100SL)</t>
  </si>
  <si>
    <t>642026102582</t>
  </si>
  <si>
    <t>A164501500</t>
  </si>
  <si>
    <t>SGV150PH</t>
  </si>
  <si>
    <t>PVCSLICE GATE VLV POOLHOSE MPT   (SGV150PH)</t>
  </si>
  <si>
    <t>642026000475</t>
  </si>
  <si>
    <t>A164501502</t>
  </si>
  <si>
    <t>SGV150SL</t>
  </si>
  <si>
    <t>PVC SLICE GATE VALVE 11/2  SXS   (SGV150SL)</t>
  </si>
  <si>
    <t>642026000482</t>
  </si>
  <si>
    <t>A164501504</t>
  </si>
  <si>
    <t>SGV150SLU</t>
  </si>
  <si>
    <t>PVC SLICE GATE VLV 11/2 SXSUN   (SGV150SLU)</t>
  </si>
  <si>
    <t>642026000499</t>
  </si>
  <si>
    <t>A164501505</t>
  </si>
  <si>
    <t>SGV150SP</t>
  </si>
  <si>
    <t>PVC SLICE GATE VLV 11/2  SXSP   (SGV150SP)</t>
  </si>
  <si>
    <t>642026000505</t>
  </si>
  <si>
    <t>A164502000</t>
  </si>
  <si>
    <t>SGV200SL</t>
  </si>
  <si>
    <t>PVC SLICE GATE VALVE 2  SXS   (SGV200SL)</t>
  </si>
  <si>
    <t>642026000512</t>
  </si>
  <si>
    <t>A164502001</t>
  </si>
  <si>
    <t>SGV200SLU</t>
  </si>
  <si>
    <t>PVC SLICE GATE VALVE 2  SXSUN   (SGV200SLU)</t>
  </si>
  <si>
    <t>642026000529</t>
  </si>
  <si>
    <t>A164502002</t>
  </si>
  <si>
    <t>SGV200SP</t>
  </si>
  <si>
    <t>PVC SLICE GATE VALVE 2  SXSP   (SGV200SP)</t>
  </si>
  <si>
    <t>642026000536</t>
  </si>
  <si>
    <t>A1645025</t>
  </si>
  <si>
    <t>SGV250SL</t>
  </si>
  <si>
    <t>PVC SLICE GATE VALVE 21/2  SXS   (SGV250SL)</t>
  </si>
  <si>
    <t>642026000543</t>
  </si>
  <si>
    <t>A1647002</t>
  </si>
  <si>
    <t>HBFV2</t>
  </si>
  <si>
    <t>2       IRON BUTTERFLY VALVE   (HBFV2)</t>
  </si>
  <si>
    <t>642026027571</t>
  </si>
  <si>
    <t>A1647025</t>
  </si>
  <si>
    <t>HBFV21/2</t>
  </si>
  <si>
    <t>2 1/2 IRON BUTTERFLY VALVE   (HBFV21/2)</t>
  </si>
  <si>
    <t>642026027588</t>
  </si>
  <si>
    <t>A1647030</t>
  </si>
  <si>
    <t>HBFV3</t>
  </si>
  <si>
    <t>3       IRON BUTTERFLY VALVE   (HBFV3)</t>
  </si>
  <si>
    <t>642026027595</t>
  </si>
  <si>
    <t>A1647050</t>
  </si>
  <si>
    <t>HBFV5</t>
  </si>
  <si>
    <t>5       IRON BUTTERFLY VALVE   (HBFV5)</t>
  </si>
  <si>
    <t>642026027618</t>
  </si>
  <si>
    <t>A1647060</t>
  </si>
  <si>
    <t>HBFV6</t>
  </si>
  <si>
    <t>6       IRON BUTTERFLY VALVE   (HBFV6)</t>
  </si>
  <si>
    <t>642026027625</t>
  </si>
  <si>
    <t>A1647080</t>
  </si>
  <si>
    <t>HBFV8</t>
  </si>
  <si>
    <t>8       IRON BUTTERFLY VALVE   (HBFV8)</t>
  </si>
  <si>
    <t>642026027649</t>
  </si>
  <si>
    <t>A1647100</t>
  </si>
  <si>
    <t>HBFV10</t>
  </si>
  <si>
    <t>10     IRON BUTTERFLY VALVE   (HBFV10)</t>
  </si>
  <si>
    <t>642026027540</t>
  </si>
  <si>
    <t>A1647120</t>
  </si>
  <si>
    <t>HBFV12</t>
  </si>
  <si>
    <t>12     IRON BUTTERFLY VALVE   (HBFV12)</t>
  </si>
  <si>
    <t>642026027564</t>
  </si>
  <si>
    <t>A164820</t>
  </si>
  <si>
    <t>PBFV2</t>
  </si>
  <si>
    <t>2       PVC BUTTERFLY VALVE   (PBFV2)</t>
  </si>
  <si>
    <t>642026002882</t>
  </si>
  <si>
    <t>A164825</t>
  </si>
  <si>
    <t>PBFV21/2</t>
  </si>
  <si>
    <t>21/2  PVC BUTTERFLY VALVE   (PBFV21/2)</t>
  </si>
  <si>
    <t>642026002905</t>
  </si>
  <si>
    <t>A164830</t>
  </si>
  <si>
    <t>PBFV3</t>
  </si>
  <si>
    <t>3       PVC BUTTERFLY VALVE  (PBFV3)</t>
  </si>
  <si>
    <t>642026002929</t>
  </si>
  <si>
    <t>A164840</t>
  </si>
  <si>
    <t>PBFV4</t>
  </si>
  <si>
    <t>4       PVC BUTTERFLY VALVE   (PBFV4)</t>
  </si>
  <si>
    <t>642026002943</t>
  </si>
  <si>
    <t>A164850</t>
  </si>
  <si>
    <t>PBFV5</t>
  </si>
  <si>
    <t>5       PVC BUTTERFLY VALVE   (PBFV5)</t>
  </si>
  <si>
    <t>642026002967</t>
  </si>
  <si>
    <t>A164860</t>
  </si>
  <si>
    <t>PBFV6</t>
  </si>
  <si>
    <t>6       PVC BUTTERFLY VALVE   (PBFV6)</t>
  </si>
  <si>
    <t>642026002981</t>
  </si>
  <si>
    <t>A164880</t>
  </si>
  <si>
    <t>PBFV8</t>
  </si>
  <si>
    <t>8       PVC BUTTERFLY VALVE   (PBFV8)</t>
  </si>
  <si>
    <t>642026003001</t>
  </si>
  <si>
    <t>Irrigation &amp; NDS Products</t>
  </si>
  <si>
    <t>Pricing Effective: June 22, 2026</t>
  </si>
  <si>
    <t>List Price # A16 - 1 - 26</t>
  </si>
  <si>
    <t>Product Category - A16</t>
  </si>
  <si>
    <t xml:space="preserve">Previous
List Price </t>
  </si>
  <si>
    <t xml:space="preserve">Previous Nets </t>
  </si>
  <si>
    <t>%</t>
  </si>
  <si>
    <t>A16 -1-24</t>
  </si>
  <si>
    <t xml:space="preserve"> CB  Supplies Part #</t>
  </si>
  <si>
    <t>A1600103</t>
  </si>
  <si>
    <t>ROTOR SUPERPRO   (10003)</t>
  </si>
  <si>
    <t>642026091046</t>
  </si>
  <si>
    <t/>
  </si>
  <si>
    <t>A1600111</t>
  </si>
  <si>
    <t>ROTOR PRO PLUS MID RANGE   (11003)</t>
  </si>
  <si>
    <t>642026070546</t>
  </si>
  <si>
    <t>A1600113</t>
  </si>
  <si>
    <t>11003-HP-CV</t>
  </si>
  <si>
    <t>ROTOR PRO PLUS 12 HIGH POP CV   (11003-HP-CV)</t>
  </si>
  <si>
    <t>642026108645</t>
  </si>
  <si>
    <t>A1600115</t>
  </si>
  <si>
    <t>11003RCW</t>
  </si>
  <si>
    <t>ROTOR PRO PLUS MID RANGE RCW   (11003RCW)</t>
  </si>
  <si>
    <t>642026072625</t>
  </si>
  <si>
    <t>A1600131</t>
  </si>
  <si>
    <t>ROTOR MINI PRO SHORT RANGE   (13003)</t>
  </si>
  <si>
    <t>642026070584</t>
  </si>
  <si>
    <t>A1600132</t>
  </si>
  <si>
    <t>ROTOR MINI PRO SHORT RANGE   (13006)</t>
  </si>
  <si>
    <t>642026085113</t>
  </si>
  <si>
    <t>A1600133</t>
  </si>
  <si>
    <t>ROTOR MINI PRO SHORT RANGE   (13012)</t>
  </si>
  <si>
    <t>642026085120</t>
  </si>
  <si>
    <t>A1600141</t>
  </si>
  <si>
    <t>ROTOR PRO SPORT LONG RANGE   (14003)</t>
  </si>
  <si>
    <t>642026070591</t>
  </si>
  <si>
    <t>A1600142</t>
  </si>
  <si>
    <t>14003-SS</t>
  </si>
  <si>
    <t>RISER PROSPORT STAINLESS STEEL   (14003-SS)</t>
  </si>
  <si>
    <t>642026070607</t>
  </si>
  <si>
    <t>A1600143</t>
  </si>
  <si>
    <t>ROTOR PRO SPORT HIGH SPEED   (14053)</t>
  </si>
  <si>
    <t>642026085748</t>
  </si>
  <si>
    <t>A1600144</t>
  </si>
  <si>
    <t>14053SS</t>
  </si>
  <si>
    <t>ROTOR PRO SPORT HIGH SPEED SS   (14053SS)</t>
  </si>
  <si>
    <t>642026098953</t>
  </si>
  <si>
    <t>A16011521</t>
  </si>
  <si>
    <t>PUMP START RELAY  2-3 HP 110V   (1521)</t>
  </si>
  <si>
    <t>642026075411</t>
  </si>
  <si>
    <t>A16011522</t>
  </si>
  <si>
    <t>PUMP START RELAY  2-3.5 HP   (1522)</t>
  </si>
  <si>
    <t>642026070928</t>
  </si>
  <si>
    <t>A16011551</t>
  </si>
  <si>
    <t>PUMP START RELAY  5-7 HP 110V   (1551)</t>
  </si>
  <si>
    <t>642026075428</t>
  </si>
  <si>
    <t>A16011552</t>
  </si>
  <si>
    <t>PUMP START RELAY  5-7.5 HP   (1552)</t>
  </si>
  <si>
    <t>642026070935</t>
  </si>
  <si>
    <t>A160173001</t>
  </si>
  <si>
    <t>POP-UP SPRAY BODY 3  NO NOZZLE   (73001)</t>
  </si>
  <si>
    <t>642026070614</t>
  </si>
  <si>
    <t>A160174001</t>
  </si>
  <si>
    <t>POP-UP SPRAY BODY 4  NO NOZZLE   (74001)</t>
  </si>
  <si>
    <t>642026070621</t>
  </si>
  <si>
    <t>A160176001</t>
  </si>
  <si>
    <t>POP-UP SPRAY BODY 6  NO NOZZLE   (76001)</t>
  </si>
  <si>
    <t>642026070638</t>
  </si>
  <si>
    <t>A160178002</t>
  </si>
  <si>
    <t>PRO S SPRAY 2 INCH   (78002)</t>
  </si>
  <si>
    <t>642026084567</t>
  </si>
  <si>
    <t>A160178003</t>
  </si>
  <si>
    <t>PRO S SPRAY 3 INCH   (78003)</t>
  </si>
  <si>
    <t>642026084574</t>
  </si>
  <si>
    <t>A160178004</t>
  </si>
  <si>
    <t>PRO S SPRAY 4 INCH   (78004)</t>
  </si>
  <si>
    <t>642026084581</t>
  </si>
  <si>
    <t>A160178006</t>
  </si>
  <si>
    <t>PRO S SPRAY 6 INCH   (78006)</t>
  </si>
  <si>
    <t>642026084598</t>
  </si>
  <si>
    <t>A160178012</t>
  </si>
  <si>
    <t>PRO S SPRAY 12 INCH   (78012)</t>
  </si>
  <si>
    <t>642026084604</t>
  </si>
  <si>
    <t>A1603642</t>
  </si>
  <si>
    <t>KR6402</t>
  </si>
  <si>
    <t>INDEXING VLVE 2 ZONE 11/2X11/2   (KR6402)</t>
  </si>
  <si>
    <t>642026072526</t>
  </si>
  <si>
    <t>A16036423</t>
  </si>
  <si>
    <t>KR6402-RCW</t>
  </si>
  <si>
    <t>INDEXING VLVE 2 ZONE CAM 11/2   (KR6402-RCW)</t>
  </si>
  <si>
    <t>642026108348</t>
  </si>
  <si>
    <t>A1603643</t>
  </si>
  <si>
    <t>KR6403</t>
  </si>
  <si>
    <t>INDEXING VLVE 3 ZONE 11/2X11/2   (KR6403)</t>
  </si>
  <si>
    <t>642026072533</t>
  </si>
  <si>
    <t>A1603644</t>
  </si>
  <si>
    <t>KR6404</t>
  </si>
  <si>
    <t>INDEXING VLVE 4 ZONE 11/2X11/2   (KR6404)</t>
  </si>
  <si>
    <t>642026072540</t>
  </si>
  <si>
    <t>A1603665</t>
  </si>
  <si>
    <t>KR6605</t>
  </si>
  <si>
    <t>INDEXING VLVE 5 ZONE 11/2X11/2   (KR6605)</t>
  </si>
  <si>
    <t>642026072557</t>
  </si>
  <si>
    <t>A1603666</t>
  </si>
  <si>
    <t>KR6606</t>
  </si>
  <si>
    <t>INDEXING VLVE 6 ZONE 11/2X11/2   (KR6606)</t>
  </si>
  <si>
    <t>642026072564</t>
  </si>
  <si>
    <t>A160975</t>
  </si>
  <si>
    <t>RPS75</t>
  </si>
  <si>
    <t>ROTOR GEAR DRIVE HUNTER PGP   (RPS75)</t>
  </si>
  <si>
    <t>642026074469</t>
  </si>
  <si>
    <t>A1610100</t>
  </si>
  <si>
    <t>TFV100T</t>
  </si>
  <si>
    <t>ELECT SOLENOID VALVE 1  24V   (TFV100T)</t>
  </si>
  <si>
    <t>642026031417</t>
  </si>
  <si>
    <t>A1610101</t>
  </si>
  <si>
    <t>TFV75T</t>
  </si>
  <si>
    <t>3/4   ELECT SOLENOID VALVE      (TFV75T)</t>
  </si>
  <si>
    <t>642026094351</t>
  </si>
  <si>
    <t>A1610103</t>
  </si>
  <si>
    <t>TFV100T110V</t>
  </si>
  <si>
    <t>1       FPT  TFV SOLENOID VALVE  110V   (TFV100T110V)</t>
  </si>
  <si>
    <t>642026031424</t>
  </si>
  <si>
    <t>A1610105</t>
  </si>
  <si>
    <t>TFV100TF</t>
  </si>
  <si>
    <t>1        FPT TFV SOLENOID VALVE W/FLO    (TFV100TF)</t>
  </si>
  <si>
    <t>642026031431</t>
  </si>
  <si>
    <t>A1610106</t>
  </si>
  <si>
    <t>TFV100TF110V</t>
  </si>
  <si>
    <t>1        FPT TFV SOLENOID VLV W/FLO  110V   (TFV100TF110V)</t>
  </si>
  <si>
    <t>642026000208</t>
  </si>
  <si>
    <t>A1610150</t>
  </si>
  <si>
    <t>TFV150TF</t>
  </si>
  <si>
    <t>11/2   FPT TFV SOLENOID VLV W/FLO   (TFV150TF)</t>
  </si>
  <si>
    <t>642026000215</t>
  </si>
  <si>
    <t>A1610151</t>
  </si>
  <si>
    <t>TFV150TF110V</t>
  </si>
  <si>
    <t>11/2   FPT TFV SOLENOID VLV W/FLO  110V   (TFV150TF110V)</t>
  </si>
  <si>
    <t>642026000222</t>
  </si>
  <si>
    <t>A1610200</t>
  </si>
  <si>
    <t>TFV200TF</t>
  </si>
  <si>
    <t>2         FPT TFV SOLENOID VALVE W/FLO    (TFV200TF)</t>
  </si>
  <si>
    <t>642026000239</t>
  </si>
  <si>
    <t>A1610201</t>
  </si>
  <si>
    <t>TFV200TF110V</t>
  </si>
  <si>
    <t>2         FPT SOLENOID VLV W/FLO   110V   (TFV200TF110V)</t>
  </si>
  <si>
    <t>642026000246</t>
  </si>
  <si>
    <t>A1610700</t>
  </si>
  <si>
    <t>H701-110</t>
  </si>
  <si>
    <t>REPLACEMENT SOLENOID ASSEMBLY TFV 110V   (H701-110)</t>
  </si>
  <si>
    <t>642026000260</t>
  </si>
  <si>
    <t>A1610701</t>
  </si>
  <si>
    <t>H701-24</t>
  </si>
  <si>
    <t>REPLACEMENT SOLENOID ASSEMBLY TFV 24V   (H701-24)</t>
  </si>
  <si>
    <t>642026000253</t>
  </si>
  <si>
    <t>A161113</t>
  </si>
  <si>
    <t>1376-010</t>
  </si>
  <si>
    <t>SCH 40 MANIFOLD T SXSPXFPT 1   (1376-010)</t>
  </si>
  <si>
    <t>10025528774070</t>
  </si>
  <si>
    <t>A161170</t>
  </si>
  <si>
    <t>HMT70-1G</t>
  </si>
  <si>
    <t>MANIFOLD T 1 FPTXMPTXMPT 76-1   (HMT70-1G)</t>
  </si>
  <si>
    <t>642026021425</t>
  </si>
  <si>
    <t>A161171</t>
  </si>
  <si>
    <t>HMRA1/2X3/4</t>
  </si>
  <si>
    <t>1/2X3/4MPT REDUCING ADAPTER   (HMRA1/2X3/4)</t>
  </si>
  <si>
    <t>10025528708129</t>
  </si>
  <si>
    <t>A161191</t>
  </si>
  <si>
    <t>91-11</t>
  </si>
  <si>
    <t>MANIFOLD CRS 1  SOCXMPTXSLXMPT   (91-11)</t>
  </si>
  <si>
    <t>709243091119</t>
  </si>
  <si>
    <t>A161194</t>
  </si>
  <si>
    <t>94-11</t>
  </si>
  <si>
    <t>MANIFOLD T 1 SOCXSLXMPT CUTOFF   (94-11)</t>
  </si>
  <si>
    <t>709243094110</t>
  </si>
  <si>
    <t>A161305040</t>
  </si>
  <si>
    <t>PCO1/2X4</t>
  </si>
  <si>
    <t>BLACK POLY CUTOFF NIPPLE   (PCO1/2X4)</t>
  </si>
  <si>
    <t>642026042710</t>
  </si>
  <si>
    <t>A161305060</t>
  </si>
  <si>
    <t>PCO1/2X6</t>
  </si>
  <si>
    <t>BLACK POLY CUTOFF NIPPLE   (PCO1/2X6)</t>
  </si>
  <si>
    <t>642026042727</t>
  </si>
  <si>
    <t>A161305074</t>
  </si>
  <si>
    <t>PCO1/2X3/4X4</t>
  </si>
  <si>
    <t>BLACK POLY CUTOFF NIPPLE   (PCO1/2X3/4X4)</t>
  </si>
  <si>
    <t>642026042697</t>
  </si>
  <si>
    <t>A161305076</t>
  </si>
  <si>
    <t>PCO1/2X3/4X6</t>
  </si>
  <si>
    <t>BLACK POLY CUTOFF NIPPLE   (PCO1/2X3/4X6)</t>
  </si>
  <si>
    <t>642026042703</t>
  </si>
  <si>
    <t>A161307040</t>
  </si>
  <si>
    <t>PCO3/4X4</t>
  </si>
  <si>
    <t>BLACK POLY CUTOFF NIPPLE   (PCO3/4X4)</t>
  </si>
  <si>
    <t>642026042734</t>
  </si>
  <si>
    <t>A161307060</t>
  </si>
  <si>
    <t>PCO3/4X6</t>
  </si>
  <si>
    <t>BLACK POLY CUTOFF NIPPLE   (PCO3/4X6)</t>
  </si>
  <si>
    <t>642026042741</t>
  </si>
  <si>
    <t>A161405015</t>
  </si>
  <si>
    <t>RE1/2X11/2</t>
  </si>
  <si>
    <t>BLACK POLY RISER EXTENSION   (RE1/2X11/2)</t>
  </si>
  <si>
    <t>642026042857</t>
  </si>
  <si>
    <t>A16140510</t>
  </si>
  <si>
    <t>RE1/2X1</t>
  </si>
  <si>
    <t>BLACK POLY RISER EXTENSION   (RE1/2X1)</t>
  </si>
  <si>
    <t>642026042840</t>
  </si>
  <si>
    <t>A161505040</t>
  </si>
  <si>
    <t>RECO1/2X4</t>
  </si>
  <si>
    <t>BLACK POLY RISER EXT/CUTOFF   (RECO1/2X4)</t>
  </si>
  <si>
    <t>642026042864</t>
  </si>
  <si>
    <t>A161507015</t>
  </si>
  <si>
    <t>RECO3/4XSHORT</t>
  </si>
  <si>
    <t>BLACK POLY RISER EXT/CUTOFF   (RECO3/4XSHORT)</t>
  </si>
  <si>
    <t>642026042888</t>
  </si>
  <si>
    <t>A161507040</t>
  </si>
  <si>
    <t>RECO3/4X4</t>
  </si>
  <si>
    <t>BLACK POLY RISER EXT/CUTOFF   (RECO3/4X4)</t>
  </si>
  <si>
    <t>642026042871</t>
  </si>
  <si>
    <t>A161605000</t>
  </si>
  <si>
    <t>PN1/2XCLOSE</t>
  </si>
  <si>
    <t>BLACK POLY NIPPLE   (PN1/2XCLOSE)</t>
  </si>
  <si>
    <t>642026042826</t>
  </si>
  <si>
    <t>A161605020</t>
  </si>
  <si>
    <t>PN1/2X2</t>
  </si>
  <si>
    <t>BLACK POLY NIPPLE   (PN1/2X2)</t>
  </si>
  <si>
    <t>642026042765</t>
  </si>
  <si>
    <t>A161605030</t>
  </si>
  <si>
    <t>PN1/2X3</t>
  </si>
  <si>
    <t>BLACK POLY NIPPLE   (PN1/2X3)</t>
  </si>
  <si>
    <t>642026042772</t>
  </si>
  <si>
    <t>A161605040</t>
  </si>
  <si>
    <t>PN1/2X4</t>
  </si>
  <si>
    <t>BLACK POLY NIPPLE   (PN1/2X4)</t>
  </si>
  <si>
    <t>642026042796</t>
  </si>
  <si>
    <t>A161605050</t>
  </si>
  <si>
    <t>PN1/2X5</t>
  </si>
  <si>
    <t>BLACK POLY NIPPLE   (PN1/2X5)</t>
  </si>
  <si>
    <t>642026042802</t>
  </si>
  <si>
    <t>A161605060</t>
  </si>
  <si>
    <t>PN1/2X6</t>
  </si>
  <si>
    <t>BLACK POLY NIPPLE   (PN1/2X6)</t>
  </si>
  <si>
    <t>642026042819</t>
  </si>
  <si>
    <t>A161605080</t>
  </si>
  <si>
    <t>PN1/2X8</t>
  </si>
  <si>
    <t>BLACK POLY NIPPLE   (PN1/2X8)</t>
  </si>
  <si>
    <t>642026075725</t>
  </si>
  <si>
    <t>A161605100</t>
  </si>
  <si>
    <t>PN1/2X10</t>
  </si>
  <si>
    <t>BLACK POLY NIPPLE   (PN1/2X10)</t>
  </si>
  <si>
    <t>642026075732</t>
  </si>
  <si>
    <t>A161605120</t>
  </si>
  <si>
    <t>PN1/2X12</t>
  </si>
  <si>
    <t>BLACK POLY NIPPLE   (PN1/2X12)</t>
  </si>
  <si>
    <t>642026075749</t>
  </si>
  <si>
    <t>A161605180</t>
  </si>
  <si>
    <t>PN1/2X18</t>
  </si>
  <si>
    <t>BLACK POLY NIPPLE   (PN1/2X18)</t>
  </si>
  <si>
    <t>642026075756</t>
  </si>
  <si>
    <t>A161605240</t>
  </si>
  <si>
    <t>PN1/2X24</t>
  </si>
  <si>
    <t>BLACK POLY NIPPLE   (PN1/2X24)</t>
  </si>
  <si>
    <t>642026075763</t>
  </si>
  <si>
    <t>A161605700</t>
  </si>
  <si>
    <t>PN1/2X3/4XCLOSE</t>
  </si>
  <si>
    <t>BLACK POLY NIPPLE   (PN1/2X3/4XCLOSE)</t>
  </si>
  <si>
    <t>642026042789</t>
  </si>
  <si>
    <t>A161607000</t>
  </si>
  <si>
    <t>PN3/4XCLOSE</t>
  </si>
  <si>
    <t>BLACK POLY NIPPLE   (PN3/4XCLOSE)</t>
  </si>
  <si>
    <t>642026042833</t>
  </si>
  <si>
    <t>A1617201</t>
  </si>
  <si>
    <t>FHT-201</t>
  </si>
  <si>
    <t>HOSE THRD FTNG FHTXSPG 3/4X1/2   (FHT-201)</t>
  </si>
  <si>
    <t>642026047975</t>
  </si>
  <si>
    <t>A1618105</t>
  </si>
  <si>
    <t>MHT-105</t>
  </si>
  <si>
    <t>3/4MHT X 1/2SPG PVC HOSE THREAD FTG   (MHT-105)</t>
  </si>
  <si>
    <t>642026048088</t>
  </si>
  <si>
    <t>A1619206</t>
  </si>
  <si>
    <t>BFHT-206</t>
  </si>
  <si>
    <t>3/4FHT X 3/4FPT   SWVL BRS HOSE THREAD FTG  (BFHT-206)</t>
  </si>
  <si>
    <t>048643191686</t>
  </si>
  <si>
    <t>A16321110</t>
  </si>
  <si>
    <t>111B</t>
  </si>
  <si>
    <t>10  ROUND VLV BOX NO LID   (111B)</t>
  </si>
  <si>
    <t>642026073875</t>
  </si>
  <si>
    <t>A16321113</t>
  </si>
  <si>
    <t>111BCS</t>
  </si>
  <si>
    <t>VALVE BX 10  ROUND W/LID SEWER   (111BCS)</t>
  </si>
  <si>
    <t>642026061360</t>
  </si>
  <si>
    <t>A163211301</t>
  </si>
  <si>
    <t>113-6</t>
  </si>
  <si>
    <t>VALVE BOX EXTEN 12X17 NO COVER   (113-6)</t>
  </si>
  <si>
    <t>052063011363</t>
  </si>
  <si>
    <t>A163211310</t>
  </si>
  <si>
    <t>VALVE BOX EXTEN 12X17X6 W/LID   (115)</t>
  </si>
  <si>
    <t>052063001159</t>
  </si>
  <si>
    <t>A16321190</t>
  </si>
  <si>
    <t>VALVE BOX LO PROF EXTEN W/COVR   (119)</t>
  </si>
  <si>
    <t>052063001197</t>
  </si>
  <si>
    <t>A16330326</t>
  </si>
  <si>
    <t>326BCB</t>
  </si>
  <si>
    <t>VALVE BOX  17X30X18 JUMBO RECTANGULAR       326BCB</t>
  </si>
  <si>
    <t>052063054285</t>
  </si>
  <si>
    <t>A164401500</t>
  </si>
  <si>
    <t>VSGV150FIPTXMIPT</t>
  </si>
  <si>
    <t>PVC SLICE GATE VALVE 11/2  FXM   (VSGV150FIPTXMIPT)</t>
  </si>
  <si>
    <t>019079061089</t>
  </si>
  <si>
    <t>A164401505</t>
  </si>
  <si>
    <t>VSGV150MTU</t>
  </si>
  <si>
    <t>PVC SLICE GATE VLV 11/2  MXSUN   (VSGV150MTU)</t>
  </si>
  <si>
    <t>019079061249</t>
  </si>
  <si>
    <t>A164401507</t>
  </si>
  <si>
    <t>VSGV150SD</t>
  </si>
  <si>
    <t>ABS SLICE GATE VLV 11/2STEPDWN   (VSGV150SD)</t>
  </si>
  <si>
    <t>642026052290</t>
  </si>
  <si>
    <t>A164401508</t>
  </si>
  <si>
    <t>VSGV150SL</t>
  </si>
  <si>
    <t>11/2  SXS PVC SLICE GATE VALVE    (VSGV150SL)</t>
  </si>
  <si>
    <t>019079061010</t>
  </si>
  <si>
    <t>A164401509</t>
  </si>
  <si>
    <t>VSGV150SLU</t>
  </si>
  <si>
    <t>11/2  SXS-UNION PVC SLICE GATE VLV    (VSGV150SLU)</t>
  </si>
  <si>
    <t>019079061140</t>
  </si>
  <si>
    <t>A164401510</t>
  </si>
  <si>
    <t>VSGV150SP</t>
  </si>
  <si>
    <t>11/2  SXSP PVC SLICE GATE VALVE    (VSGV150SP)</t>
  </si>
  <si>
    <t>019079061027</t>
  </si>
  <si>
    <t>A164401513</t>
  </si>
  <si>
    <t>VSGV2101</t>
  </si>
  <si>
    <t>11/2   SXS PVC UNIBODY SLICE GATE VLV    (VSGV2101)</t>
  </si>
  <si>
    <t>019079021021</t>
  </si>
  <si>
    <t>A164401515</t>
  </si>
  <si>
    <t>1001-7</t>
  </si>
  <si>
    <t>O-RING FOR 11/2 SXS PVC SLICE GATE VALVE (1001-7)</t>
  </si>
  <si>
    <t>642026084215</t>
  </si>
  <si>
    <t>A164402001</t>
  </si>
  <si>
    <t>VSGV200FIPTXMIPT</t>
  </si>
  <si>
    <t>2        FXM PVC SLICE GATE VALVE    (VSGV200FIPTXMIPT)</t>
  </si>
  <si>
    <t>019079042088</t>
  </si>
  <si>
    <t>A164402003</t>
  </si>
  <si>
    <t>VSGV200SL</t>
  </si>
  <si>
    <t>2         SXS PVC SLICE GATE VALVE 2  SXS   (VSGV200SL)</t>
  </si>
  <si>
    <t>019079062017</t>
  </si>
  <si>
    <t>A164402004</t>
  </si>
  <si>
    <t>1002-7N</t>
  </si>
  <si>
    <t>O-RING SANTOPRENE FOR VSGV200SL    (1002-7N)</t>
  </si>
  <si>
    <t>019079100276</t>
  </si>
  <si>
    <t>A164402005</t>
  </si>
  <si>
    <t>VSGV200SLMH</t>
  </si>
  <si>
    <t>PVC SLICE GATE VALVE 2 SXS MET   (VSGV200SLMH)</t>
  </si>
  <si>
    <t>019079362018</t>
  </si>
  <si>
    <t>A164402007</t>
  </si>
  <si>
    <t>VSGV200SLSS</t>
  </si>
  <si>
    <t>PVC SLICE GATE VALVE 2 SXS STL   (VSGV200SLSS)</t>
  </si>
  <si>
    <t>019079420190</t>
  </si>
  <si>
    <t>A164402009</t>
  </si>
  <si>
    <t>VSGV200SP</t>
  </si>
  <si>
    <t>PVC SLICE GATE VALVE 2  SXSP   (VSGV200SP)</t>
  </si>
  <si>
    <t>019079062024</t>
  </si>
  <si>
    <t>A164402010</t>
  </si>
  <si>
    <t>VSGV2201</t>
  </si>
  <si>
    <t>2    SXS PVC UNIBODY SLICE GATE VALVE    (VSGV2201)</t>
  </si>
  <si>
    <t>019079022011</t>
  </si>
  <si>
    <t>A164402011</t>
  </si>
  <si>
    <t>0301-229W</t>
  </si>
  <si>
    <t>GASKET FOR 2 IN. SLICE GATE VALVE (0301-229W)</t>
  </si>
  <si>
    <t>642026115415</t>
  </si>
  <si>
    <t>A164403000</t>
  </si>
  <si>
    <t>VSGV300FIPTXFIPT</t>
  </si>
  <si>
    <t>PVC SLICE GATE VALVE 3  FXF   (VSGV300FIPTXFIPT)</t>
  </si>
  <si>
    <t>019079430785</t>
  </si>
  <si>
    <t>A164403001</t>
  </si>
  <si>
    <t>VSGV300FIPTXMIPT</t>
  </si>
  <si>
    <t>3    FXM PVC SLICE GATE VALVE   (VSGV300FIPTXMIPT)</t>
  </si>
  <si>
    <t>019079043085</t>
  </si>
  <si>
    <t>A164403003</t>
  </si>
  <si>
    <t>VSGV300SL</t>
  </si>
  <si>
    <t>3    SXS PVC SLICE GATE VALVE    (VSGV300SL)</t>
  </si>
  <si>
    <t>019079063014</t>
  </si>
  <si>
    <t>A164403006</t>
  </si>
  <si>
    <t>VSGV300SLSS</t>
  </si>
  <si>
    <t>PVC SLICE GATE VALVE 3  SXS   (VSGV300SLSS)</t>
  </si>
  <si>
    <t>019079430168</t>
  </si>
  <si>
    <t>A164403007</t>
  </si>
  <si>
    <t>VSGV300MIPTXMIPTABS</t>
  </si>
  <si>
    <t>3 SLICE GATE ABS 7304  (VSGV300MIPTXMIPTABS)</t>
  </si>
  <si>
    <t>642026114448</t>
  </si>
  <si>
    <t>A164404000</t>
  </si>
  <si>
    <t>VSGV400SL</t>
  </si>
  <si>
    <t>4    SXS PVC SLICE GATE VALVE    (VSGV400SL)</t>
  </si>
  <si>
    <t>019079640109</t>
  </si>
  <si>
    <t>A164406001</t>
  </si>
  <si>
    <t>VSGV600SL</t>
  </si>
  <si>
    <t>6    SXS PVC SLICE GATE VALVE    (VSGV600SL)</t>
  </si>
  <si>
    <t>019079066015</t>
  </si>
  <si>
    <t>A1644081</t>
  </si>
  <si>
    <t>VSGV800SL</t>
  </si>
  <si>
    <t>8    SXS PVC SLICE GATE VALVE    (VSGV800SL)</t>
  </si>
  <si>
    <t>019079068019</t>
  </si>
  <si>
    <t>A1644100</t>
  </si>
  <si>
    <t>VSGV1000SL</t>
  </si>
  <si>
    <t>10  SXS PVC SLICE GATE VALVE    (VSGV1000SL)</t>
  </si>
  <si>
    <t>019079691088</t>
  </si>
  <si>
    <t>A1644120</t>
  </si>
  <si>
    <t>VSGV1200SL</t>
  </si>
  <si>
    <t>12  SXS PVC SLICE GATE VALVE    (VSGV1200SL)</t>
  </si>
  <si>
    <t>019079691224</t>
  </si>
  <si>
    <t>ADDED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</si>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</sst>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0.0000"/>
    <numFmt numFmtId="166" formatCode="_([$$-409]* #,##0.00_);_([$$-409]* \(#,##0.00\);_([$$-409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9C0006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2" borderId="0" applyNumberFormat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165" fontId="0" fillId="5" borderId="14" xfId="0" applyNumberFormat="1" applyFill="1" applyBorder="1" applyAlignment="1">
      <alignment horizontal="center"/>
    </xf>
    <xf numFmtId="0" fontId="0" fillId="5" borderId="15" xfId="0" applyFill="1" applyBorder="1" applyAlignment="1">
      <alignment horizontal="left"/>
    </xf>
    <xf numFmtId="0" fontId="8" fillId="0" borderId="0" xfId="4" applyFont="1" applyBorder="1" applyAlignment="1"/>
    <xf numFmtId="0" fontId="0" fillId="0" borderId="16" xfId="0" applyBorder="1"/>
    <xf numFmtId="0" fontId="9" fillId="3" borderId="17" xfId="0" applyFont="1" applyFill="1" applyBorder="1" applyAlignment="1">
      <alignment horizontal="left" wrapText="1"/>
    </xf>
    <xf numFmtId="0" fontId="7" fillId="0" borderId="0" xfId="4" applyBorder="1" applyAlignment="1"/>
    <xf numFmtId="0" fontId="0" fillId="0" borderId="21" xfId="0" applyBorder="1"/>
    <xf numFmtId="0" fontId="11" fillId="0" borderId="6" xfId="0" applyFont="1" applyBorder="1" applyAlignment="1">
      <alignment horizontal="left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64" fontId="11" fillId="0" borderId="5" xfId="3" applyNumberFormat="1" applyFont="1" applyFill="1" applyBorder="1"/>
    <xf numFmtId="44" fontId="11" fillId="0" borderId="1" xfId="3" applyFont="1" applyFill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164" fontId="11" fillId="0" borderId="2" xfId="3" applyNumberFormat="1" applyFont="1" applyFill="1" applyBorder="1"/>
    <xf numFmtId="0" fontId="2" fillId="0" borderId="0" xfId="0" applyFont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10" fillId="0" borderId="20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10" fillId="0" borderId="19" xfId="0" applyFont="1" applyBorder="1" applyAlignment="1">
      <alignment horizontal="right" vertical="top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5" fillId="6" borderId="22" xfId="0" applyFont="1" applyFill="1" applyBorder="1" applyAlignment="1">
      <alignment horizontal="center" vertical="center" wrapText="1"/>
    </xf>
    <xf numFmtId="0" fontId="15" fillId="6" borderId="23" xfId="0" applyFont="1" applyFill="1" applyBorder="1" applyAlignment="1">
      <alignment horizontal="center" vertical="center" wrapText="1"/>
    </xf>
    <xf numFmtId="0" fontId="15" fillId="6" borderId="24" xfId="0" applyFont="1" applyFill="1" applyBorder="1" applyAlignment="1">
      <alignment horizontal="center" vertical="center" wrapText="1"/>
    </xf>
    <xf numFmtId="164" fontId="16" fillId="7" borderId="26" xfId="3" applyNumberFormat="1" applyFont="1" applyFill="1" applyBorder="1" applyAlignment="1">
      <alignment horizontal="center" vertical="center"/>
    </xf>
    <xf numFmtId="9" fontId="16" fillId="7" borderId="27" xfId="5" applyFont="1" applyFill="1" applyBorder="1" applyAlignment="1">
      <alignment horizontal="center" vertical="center"/>
    </xf>
    <xf numFmtId="2" fontId="0" fillId="3" borderId="17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2" fillId="3" borderId="9" xfId="0" applyFont="1" applyFill="1" applyBorder="1" applyAlignment="1">
      <alignment horizontal="left"/>
    </xf>
    <xf numFmtId="0" fontId="12" fillId="3" borderId="8" xfId="0" applyFont="1" applyFill="1" applyBorder="1" applyAlignment="1">
      <alignment horizontal="left"/>
    </xf>
    <xf numFmtId="0" fontId="12" fillId="3" borderId="8" xfId="0" applyFont="1" applyFill="1" applyBorder="1"/>
    <xf numFmtId="0" fontId="12" fillId="3" borderId="8" xfId="0" applyFont="1" applyFill="1" applyBorder="1" applyAlignment="1">
      <alignment horizontal="center"/>
    </xf>
    <xf numFmtId="44" fontId="12" fillId="3" borderId="8" xfId="3" applyFont="1" applyFill="1" applyBorder="1" applyAlignment="1">
      <alignment horizontal="center"/>
    </xf>
    <xf numFmtId="164" fontId="12" fillId="3" borderId="7" xfId="3" applyNumberFormat="1" applyFont="1" applyFill="1" applyBorder="1"/>
    <xf numFmtId="0" fontId="12" fillId="3" borderId="6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left"/>
    </xf>
    <xf numFmtId="0" fontId="12" fillId="3" borderId="1" xfId="0" applyFont="1" applyFill="1" applyBorder="1"/>
    <xf numFmtId="0" fontId="12" fillId="3" borderId="1" xfId="0" applyFont="1" applyFill="1" applyBorder="1" applyAlignment="1">
      <alignment horizontal="center"/>
    </xf>
    <xf numFmtId="44" fontId="12" fillId="3" borderId="1" xfId="3" applyFont="1" applyFill="1" applyBorder="1" applyAlignment="1">
      <alignment horizontal="center"/>
    </xf>
    <xf numFmtId="164" fontId="12" fillId="3" borderId="5" xfId="3" applyNumberFormat="1" applyFont="1" applyFill="1" applyBorder="1"/>
    <xf numFmtId="0" fontId="13" fillId="0" borderId="0" xfId="0" applyFont="1" applyAlignment="1">
      <alignment horizontal="right"/>
    </xf>
    <xf numFmtId="44" fontId="12" fillId="3" borderId="3" xfId="3" applyFont="1" applyFill="1" applyBorder="1" applyAlignment="1">
      <alignment horizontal="center"/>
    </xf>
    <xf numFmtId="166" fontId="16" fillId="7" borderId="25" xfId="0" applyNumberFormat="1" applyFont="1" applyFill="1" applyBorder="1" applyAlignment="1">
      <alignment horizontal="center" vertical="center"/>
    </xf>
    <xf numFmtId="0" fontId="8" fillId="0" borderId="0" xfId="4" applyFont="1" applyBorder="1" applyAlignment="1"/>
  </cellXfs>
  <cellStyles count="6">
    <cellStyle name="Bad 2" xfId="2" xr:uid="{AE27D3C6-16C1-4B4C-86F2-17F5F66A68E5}"/>
    <cellStyle name="Currency" xfId="3" builtinId="4"/>
    <cellStyle name="Hyperlink" xfId="4" builtinId="8"/>
    <cellStyle name="Normal" xfId="0" builtinId="0"/>
    <cellStyle name="Normal 2" xfId="1" xr:uid="{4D9844A2-629E-49BD-A614-2C537BD28F7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3</xdr:row>
      <xdr:rowOff>104775</xdr:rowOff>
    </xdr:from>
    <xdr:to>
      <xdr:col>2</xdr:col>
      <xdr:colOff>320040</xdr:colOff>
      <xdr:row>7</xdr:row>
      <xdr:rowOff>129544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7B8F18-6B8D-4BAD-911F-5F843880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676275"/>
          <a:ext cx="1131570" cy="7581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A0A1D-2DA0-414E-84BC-E8CD8516151C}">
  <sheetPr>
    <pageSetUpPr fitToPage="1"/>
  </sheetPr>
  <dimension ref="A2:L206"/>
  <sheetViews>
    <sheetView showGridLines="0" tabSelected="1" zoomScaleNormal="100" zoomScalePageLayoutView="115" workbookViewId="0"/>
  </sheetViews>
  <sheetFormatPr defaultColWidth="8.85546875" defaultRowHeight="15" x14ac:dyDescent="0.25"/>
  <cols>
    <col min="1" max="1" width="8.5703125" customWidth="1"/>
    <col min="2" max="2" width="17.28515625" bestFit="1" customWidth="1"/>
    <col min="3" max="3" width="21.140625" style="1" customWidth="1"/>
    <col min="4" max="4" width="57.7109375" customWidth="1"/>
    <col min="5" max="5" width="20" customWidth="1"/>
    <col min="6" max="6" width="11.85546875" customWidth="1"/>
    <col min="7" max="7" width="13.7109375" style="1" customWidth="1"/>
    <col min="8" max="8" width="13.7109375" customWidth="1"/>
    <col min="10" max="10" width="10" bestFit="1" customWidth="1"/>
    <col min="11" max="11" width="12" bestFit="1" customWidth="1"/>
  </cols>
  <sheetData>
    <row r="2" spans="1:12" ht="15.75" thickBot="1" x14ac:dyDescent="0.3"/>
    <row r="3" spans="1:12" ht="15.6" customHeight="1" x14ac:dyDescent="0.25">
      <c r="B3" s="13"/>
      <c r="C3" s="25"/>
      <c r="D3" s="25"/>
      <c r="E3" s="25"/>
      <c r="F3" s="25"/>
      <c r="G3" s="25"/>
      <c r="H3" s="27" t="s">
        <v>372</v>
      </c>
    </row>
    <row r="4" spans="1:12" x14ac:dyDescent="0.25">
      <c r="B4" s="10"/>
      <c r="G4" s="26"/>
      <c r="H4" s="24" t="s">
        <v>374</v>
      </c>
    </row>
    <row r="5" spans="1:12" x14ac:dyDescent="0.25">
      <c r="B5" s="10"/>
      <c r="G5" s="26"/>
      <c r="H5" s="24" t="s">
        <v>375</v>
      </c>
    </row>
    <row r="6" spans="1:12" x14ac:dyDescent="0.25">
      <c r="B6" s="10"/>
      <c r="F6" s="26"/>
      <c r="G6" s="26"/>
      <c r="H6" s="24" t="s">
        <v>373</v>
      </c>
    </row>
    <row r="7" spans="1:12" ht="15.75" thickBot="1" x14ac:dyDescent="0.3">
      <c r="B7" s="10"/>
      <c r="F7" s="23"/>
      <c r="G7" s="23"/>
      <c r="H7" s="24"/>
    </row>
    <row r="8" spans="1:12" ht="29.65" customHeight="1" thickBot="1" x14ac:dyDescent="0.3">
      <c r="B8" s="10"/>
      <c r="D8" s="12"/>
      <c r="E8" s="12"/>
      <c r="F8" s="12"/>
      <c r="G8" s="11" t="s">
        <v>0</v>
      </c>
      <c r="H8" s="35">
        <v>0</v>
      </c>
    </row>
    <row r="9" spans="1:12" ht="15.75" thickBot="1" x14ac:dyDescent="0.3">
      <c r="B9" s="10"/>
      <c r="C9" s="53"/>
      <c r="D9" s="53"/>
      <c r="E9" s="9"/>
      <c r="F9" s="9"/>
      <c r="G9" s="8" t="s">
        <v>1</v>
      </c>
      <c r="H9" s="7">
        <f>(100-H8)/100</f>
        <v>1</v>
      </c>
      <c r="J9" s="28" t="s">
        <v>379</v>
      </c>
      <c r="K9" s="29"/>
      <c r="L9" s="28"/>
    </row>
    <row r="10" spans="1:12" s="2" customFormat="1" ht="29.65" customHeight="1" thickBot="1" x14ac:dyDescent="0.3">
      <c r="B10" s="6" t="s">
        <v>380</v>
      </c>
      <c r="C10" s="5" t="s">
        <v>2</v>
      </c>
      <c r="D10" s="5" t="s">
        <v>3</v>
      </c>
      <c r="E10" s="5" t="s">
        <v>4</v>
      </c>
      <c r="F10" s="5" t="s">
        <v>5</v>
      </c>
      <c r="G10" s="4" t="s">
        <v>6</v>
      </c>
      <c r="H10" s="3" t="s">
        <v>7</v>
      </c>
      <c r="J10" s="30" t="s">
        <v>376</v>
      </c>
      <c r="K10" s="31" t="s">
        <v>377</v>
      </c>
      <c r="L10" s="32" t="s">
        <v>378</v>
      </c>
    </row>
    <row r="11" spans="1:12" x14ac:dyDescent="0.25">
      <c r="A11" s="50" t="s">
        <v>781</v>
      </c>
      <c r="B11" s="38" t="s">
        <v>381</v>
      </c>
      <c r="C11" s="39">
        <v>10003</v>
      </c>
      <c r="D11" s="40" t="s">
        <v>382</v>
      </c>
      <c r="E11" s="41" t="s">
        <v>383</v>
      </c>
      <c r="F11" s="41" t="s">
        <v>384</v>
      </c>
      <c r="G11" s="42">
        <v>68.584024677916901</v>
      </c>
      <c r="H11" s="43">
        <f t="shared" ref="H11:H42" si="0">G11*$H$9</f>
        <v>68.584024677916901</v>
      </c>
      <c r="J11" s="52" t="s">
        <v>782</v>
      </c>
      <c r="K11" s="33" t="str">
        <f t="shared" ref="K11:K42" si="1">IFERROR($H$9*J11,"-")</f>
        <v>-</v>
      </c>
      <c r="L11" s="34" t="str">
        <f t="shared" ref="L11:L42" si="2">IFERROR((H11-K11)/K11,"-")</f>
        <v>-</v>
      </c>
    </row>
    <row r="12" spans="1:12" x14ac:dyDescent="0.25">
      <c r="A12" s="50" t="s">
        <v>781</v>
      </c>
      <c r="B12" s="44" t="s">
        <v>385</v>
      </c>
      <c r="C12" s="45">
        <v>11003</v>
      </c>
      <c r="D12" s="46" t="s">
        <v>386</v>
      </c>
      <c r="E12" s="47" t="s">
        <v>387</v>
      </c>
      <c r="F12" s="47" t="s">
        <v>384</v>
      </c>
      <c r="G12" s="48">
        <v>64.992342587552173</v>
      </c>
      <c r="H12" s="49">
        <f t="shared" si="0"/>
        <v>64.992342587552173</v>
      </c>
      <c r="J12" s="52" t="s">
        <v>782</v>
      </c>
      <c r="K12" s="33" t="str">
        <f t="shared" si="1"/>
        <v>-</v>
      </c>
      <c r="L12" s="34" t="str">
        <f t="shared" si="2"/>
        <v>-</v>
      </c>
    </row>
    <row r="13" spans="1:12" x14ac:dyDescent="0.25">
      <c r="A13" s="50" t="s">
        <v>781</v>
      </c>
      <c r="B13" s="44" t="s">
        <v>388</v>
      </c>
      <c r="C13" s="45" t="s">
        <v>389</v>
      </c>
      <c r="D13" s="46" t="s">
        <v>390</v>
      </c>
      <c r="E13" s="47" t="s">
        <v>391</v>
      </c>
      <c r="F13" s="47" t="s">
        <v>384</v>
      </c>
      <c r="G13" s="48">
        <v>148.44999999999999</v>
      </c>
      <c r="H13" s="49">
        <f t="shared" si="0"/>
        <v>148.44999999999999</v>
      </c>
      <c r="J13" s="52" t="s">
        <v>782</v>
      </c>
      <c r="K13" s="33" t="str">
        <f t="shared" si="1"/>
        <v>-</v>
      </c>
      <c r="L13" s="34" t="str">
        <f t="shared" si="2"/>
        <v>-</v>
      </c>
    </row>
    <row r="14" spans="1:12" x14ac:dyDescent="0.25">
      <c r="A14" s="50" t="s">
        <v>781</v>
      </c>
      <c r="B14" s="44" t="s">
        <v>392</v>
      </c>
      <c r="C14" s="45" t="s">
        <v>393</v>
      </c>
      <c r="D14" s="46" t="s">
        <v>394</v>
      </c>
      <c r="E14" s="47" t="s">
        <v>395</v>
      </c>
      <c r="F14" s="47" t="s">
        <v>384</v>
      </c>
      <c r="G14" s="48">
        <v>71.662609326800961</v>
      </c>
      <c r="H14" s="49">
        <f t="shared" si="0"/>
        <v>71.662609326800961</v>
      </c>
      <c r="J14" s="52" t="s">
        <v>782</v>
      </c>
      <c r="K14" s="33" t="str">
        <f t="shared" si="1"/>
        <v>-</v>
      </c>
      <c r="L14" s="34" t="str">
        <f t="shared" si="2"/>
        <v>-</v>
      </c>
    </row>
    <row r="15" spans="1:12" x14ac:dyDescent="0.25">
      <c r="A15" s="50" t="s">
        <v>781</v>
      </c>
      <c r="B15" s="44" t="s">
        <v>396</v>
      </c>
      <c r="C15" s="45">
        <v>13003</v>
      </c>
      <c r="D15" s="46" t="s">
        <v>397</v>
      </c>
      <c r="E15" s="47" t="s">
        <v>398</v>
      </c>
      <c r="F15" s="47" t="s">
        <v>384</v>
      </c>
      <c r="G15" s="48">
        <v>55.75658864090002</v>
      </c>
      <c r="H15" s="49">
        <f t="shared" si="0"/>
        <v>55.75658864090002</v>
      </c>
      <c r="J15" s="52" t="s">
        <v>782</v>
      </c>
      <c r="K15" s="33" t="str">
        <f t="shared" si="1"/>
        <v>-</v>
      </c>
      <c r="L15" s="34" t="str">
        <f t="shared" si="2"/>
        <v>-</v>
      </c>
    </row>
    <row r="16" spans="1:12" x14ac:dyDescent="0.25">
      <c r="A16" s="50" t="s">
        <v>781</v>
      </c>
      <c r="B16" s="44" t="s">
        <v>399</v>
      </c>
      <c r="C16" s="45">
        <v>13006</v>
      </c>
      <c r="D16" s="46" t="s">
        <v>400</v>
      </c>
      <c r="E16" s="47" t="s">
        <v>401</v>
      </c>
      <c r="F16" s="47" t="s">
        <v>384</v>
      </c>
      <c r="G16" s="48">
        <v>82.181106877154789</v>
      </c>
      <c r="H16" s="49">
        <f t="shared" si="0"/>
        <v>82.181106877154789</v>
      </c>
      <c r="J16" s="52" t="s">
        <v>782</v>
      </c>
      <c r="K16" s="33" t="str">
        <f t="shared" si="1"/>
        <v>-</v>
      </c>
      <c r="L16" s="34" t="str">
        <f t="shared" si="2"/>
        <v>-</v>
      </c>
    </row>
    <row r="17" spans="1:12" x14ac:dyDescent="0.25">
      <c r="A17" s="50" t="s">
        <v>781</v>
      </c>
      <c r="B17" s="44" t="s">
        <v>402</v>
      </c>
      <c r="C17" s="45">
        <v>13012</v>
      </c>
      <c r="D17" s="46" t="s">
        <v>403</v>
      </c>
      <c r="E17" s="47" t="s">
        <v>404</v>
      </c>
      <c r="F17" s="47" t="s">
        <v>384</v>
      </c>
      <c r="G17" s="48">
        <v>138.45079295953548</v>
      </c>
      <c r="H17" s="49">
        <f t="shared" si="0"/>
        <v>138.45079295953548</v>
      </c>
      <c r="J17" s="52" t="s">
        <v>782</v>
      </c>
      <c r="K17" s="33" t="str">
        <f t="shared" si="1"/>
        <v>-</v>
      </c>
      <c r="L17" s="34" t="str">
        <f t="shared" si="2"/>
        <v>-</v>
      </c>
    </row>
    <row r="18" spans="1:12" x14ac:dyDescent="0.25">
      <c r="A18" s="50" t="s">
        <v>781</v>
      </c>
      <c r="B18" s="44" t="s">
        <v>405</v>
      </c>
      <c r="C18" s="45">
        <v>14003</v>
      </c>
      <c r="D18" s="46" t="s">
        <v>406</v>
      </c>
      <c r="E18" s="47" t="s">
        <v>407</v>
      </c>
      <c r="F18" s="47" t="s">
        <v>384</v>
      </c>
      <c r="G18" s="48">
        <v>212.6788894937398</v>
      </c>
      <c r="H18" s="49">
        <f t="shared" si="0"/>
        <v>212.6788894937398</v>
      </c>
      <c r="J18" s="52" t="s">
        <v>782</v>
      </c>
      <c r="K18" s="33" t="str">
        <f t="shared" si="1"/>
        <v>-</v>
      </c>
      <c r="L18" s="34" t="str">
        <f t="shared" si="2"/>
        <v>-</v>
      </c>
    </row>
    <row r="19" spans="1:12" x14ac:dyDescent="0.25">
      <c r="A19" s="50" t="s">
        <v>781</v>
      </c>
      <c r="B19" s="44" t="s">
        <v>408</v>
      </c>
      <c r="C19" s="45" t="s">
        <v>409</v>
      </c>
      <c r="D19" s="46" t="s">
        <v>410</v>
      </c>
      <c r="E19" s="47" t="s">
        <v>411</v>
      </c>
      <c r="F19" s="47" t="s">
        <v>384</v>
      </c>
      <c r="G19" s="48">
        <v>284.25598258029402</v>
      </c>
      <c r="H19" s="49">
        <f t="shared" si="0"/>
        <v>284.25598258029402</v>
      </c>
      <c r="J19" s="52" t="s">
        <v>782</v>
      </c>
      <c r="K19" s="33" t="str">
        <f t="shared" si="1"/>
        <v>-</v>
      </c>
      <c r="L19" s="34" t="str">
        <f t="shared" si="2"/>
        <v>-</v>
      </c>
    </row>
    <row r="20" spans="1:12" x14ac:dyDescent="0.25">
      <c r="A20" s="50" t="s">
        <v>781</v>
      </c>
      <c r="B20" s="44" t="s">
        <v>412</v>
      </c>
      <c r="C20" s="45">
        <v>14053</v>
      </c>
      <c r="D20" s="46" t="s">
        <v>413</v>
      </c>
      <c r="E20" s="47" t="s">
        <v>414</v>
      </c>
      <c r="F20" s="47" t="s">
        <v>384</v>
      </c>
      <c r="G20" s="48">
        <v>191.64189439303215</v>
      </c>
      <c r="H20" s="49">
        <f t="shared" si="0"/>
        <v>191.64189439303215</v>
      </c>
      <c r="J20" s="52" t="s">
        <v>782</v>
      </c>
      <c r="K20" s="33" t="str">
        <f t="shared" si="1"/>
        <v>-</v>
      </c>
      <c r="L20" s="34" t="str">
        <f t="shared" si="2"/>
        <v>-</v>
      </c>
    </row>
    <row r="21" spans="1:12" x14ac:dyDescent="0.25">
      <c r="A21" s="50" t="s">
        <v>781</v>
      </c>
      <c r="B21" s="44" t="s">
        <v>415</v>
      </c>
      <c r="C21" s="45" t="s">
        <v>416</v>
      </c>
      <c r="D21" s="46" t="s">
        <v>417</v>
      </c>
      <c r="E21" s="47" t="s">
        <v>418</v>
      </c>
      <c r="F21" s="47" t="s">
        <v>384</v>
      </c>
      <c r="G21" s="48">
        <v>272.62577390673204</v>
      </c>
      <c r="H21" s="49">
        <f t="shared" si="0"/>
        <v>272.62577390673204</v>
      </c>
      <c r="J21" s="52" t="s">
        <v>782</v>
      </c>
      <c r="K21" s="33" t="str">
        <f t="shared" si="1"/>
        <v>-</v>
      </c>
      <c r="L21" s="34" t="str">
        <f t="shared" si="2"/>
        <v>-</v>
      </c>
    </row>
    <row r="22" spans="1:12" x14ac:dyDescent="0.25">
      <c r="A22" s="50" t="s">
        <v>781</v>
      </c>
      <c r="B22" s="44" t="s">
        <v>419</v>
      </c>
      <c r="C22" s="45">
        <v>1521</v>
      </c>
      <c r="D22" s="46" t="s">
        <v>420</v>
      </c>
      <c r="E22" s="47" t="s">
        <v>421</v>
      </c>
      <c r="F22" s="47" t="s">
        <v>384</v>
      </c>
      <c r="G22" s="48">
        <v>623.92648884050072</v>
      </c>
      <c r="H22" s="49">
        <f t="shared" si="0"/>
        <v>623.92648884050072</v>
      </c>
      <c r="J22" s="52" t="s">
        <v>782</v>
      </c>
      <c r="K22" s="33" t="str">
        <f t="shared" si="1"/>
        <v>-</v>
      </c>
      <c r="L22" s="34" t="str">
        <f t="shared" si="2"/>
        <v>-</v>
      </c>
    </row>
    <row r="23" spans="1:12" x14ac:dyDescent="0.25">
      <c r="A23" s="50" t="s">
        <v>781</v>
      </c>
      <c r="B23" s="44" t="s">
        <v>422</v>
      </c>
      <c r="C23" s="45">
        <v>1522</v>
      </c>
      <c r="D23" s="46" t="s">
        <v>423</v>
      </c>
      <c r="E23" s="47" t="s">
        <v>424</v>
      </c>
      <c r="F23" s="47" t="s">
        <v>384</v>
      </c>
      <c r="G23" s="48">
        <v>355.74755942660136</v>
      </c>
      <c r="H23" s="49">
        <f t="shared" si="0"/>
        <v>355.74755942660136</v>
      </c>
      <c r="J23" s="52" t="s">
        <v>782</v>
      </c>
      <c r="K23" s="33" t="str">
        <f t="shared" si="1"/>
        <v>-</v>
      </c>
      <c r="L23" s="34" t="str">
        <f t="shared" si="2"/>
        <v>-</v>
      </c>
    </row>
    <row r="24" spans="1:12" x14ac:dyDescent="0.25">
      <c r="A24" s="50" t="s">
        <v>781</v>
      </c>
      <c r="B24" s="44" t="s">
        <v>425</v>
      </c>
      <c r="C24" s="45">
        <v>1551</v>
      </c>
      <c r="D24" s="46" t="s">
        <v>426</v>
      </c>
      <c r="E24" s="47" t="s">
        <v>427</v>
      </c>
      <c r="F24" s="47" t="s">
        <v>384</v>
      </c>
      <c r="G24" s="48">
        <v>547.90255126111413</v>
      </c>
      <c r="H24" s="49">
        <f t="shared" si="0"/>
        <v>547.90255126111413</v>
      </c>
      <c r="J24" s="52" t="s">
        <v>782</v>
      </c>
      <c r="K24" s="33" t="str">
        <f t="shared" si="1"/>
        <v>-</v>
      </c>
      <c r="L24" s="34" t="str">
        <f t="shared" si="2"/>
        <v>-</v>
      </c>
    </row>
    <row r="25" spans="1:12" x14ac:dyDescent="0.25">
      <c r="A25" s="50" t="s">
        <v>781</v>
      </c>
      <c r="B25" s="44" t="s">
        <v>428</v>
      </c>
      <c r="C25" s="45">
        <v>1552</v>
      </c>
      <c r="D25" s="46" t="s">
        <v>429</v>
      </c>
      <c r="E25" s="47" t="s">
        <v>430</v>
      </c>
      <c r="F25" s="47" t="s">
        <v>384</v>
      </c>
      <c r="G25" s="48">
        <v>547.90255126111413</v>
      </c>
      <c r="H25" s="49">
        <f t="shared" si="0"/>
        <v>547.90255126111413</v>
      </c>
      <c r="J25" s="52" t="s">
        <v>782</v>
      </c>
      <c r="K25" s="33" t="str">
        <f t="shared" si="1"/>
        <v>-</v>
      </c>
      <c r="L25" s="34" t="str">
        <f t="shared" si="2"/>
        <v>-</v>
      </c>
    </row>
    <row r="26" spans="1:12" x14ac:dyDescent="0.25">
      <c r="A26" s="50" t="s">
        <v>781</v>
      </c>
      <c r="B26" s="44" t="s">
        <v>431</v>
      </c>
      <c r="C26" s="45">
        <v>73001</v>
      </c>
      <c r="D26" s="46" t="s">
        <v>432</v>
      </c>
      <c r="E26" s="47" t="s">
        <v>433</v>
      </c>
      <c r="F26" s="47" t="s">
        <v>384</v>
      </c>
      <c r="G26" s="48">
        <v>9.4923026673924884</v>
      </c>
      <c r="H26" s="49">
        <f t="shared" si="0"/>
        <v>9.4923026673924884</v>
      </c>
      <c r="J26" s="52" t="s">
        <v>782</v>
      </c>
      <c r="K26" s="33" t="str">
        <f t="shared" si="1"/>
        <v>-</v>
      </c>
      <c r="L26" s="34" t="str">
        <f t="shared" si="2"/>
        <v>-</v>
      </c>
    </row>
    <row r="27" spans="1:12" x14ac:dyDescent="0.25">
      <c r="A27" s="50" t="s">
        <v>781</v>
      </c>
      <c r="B27" s="44" t="s">
        <v>434</v>
      </c>
      <c r="C27" s="45">
        <v>74001</v>
      </c>
      <c r="D27" s="46" t="s">
        <v>435</v>
      </c>
      <c r="E27" s="47" t="s">
        <v>436</v>
      </c>
      <c r="F27" s="47" t="s">
        <v>384</v>
      </c>
      <c r="G27" s="48">
        <v>10.60401379060062</v>
      </c>
      <c r="H27" s="49">
        <f t="shared" si="0"/>
        <v>10.60401379060062</v>
      </c>
      <c r="J27" s="52" t="s">
        <v>782</v>
      </c>
      <c r="K27" s="33" t="str">
        <f t="shared" si="1"/>
        <v>-</v>
      </c>
      <c r="L27" s="34" t="str">
        <f t="shared" si="2"/>
        <v>-</v>
      </c>
    </row>
    <row r="28" spans="1:12" x14ac:dyDescent="0.25">
      <c r="A28" s="50" t="s">
        <v>781</v>
      </c>
      <c r="B28" s="44" t="s">
        <v>437</v>
      </c>
      <c r="C28" s="45">
        <v>76001</v>
      </c>
      <c r="D28" s="46" t="s">
        <v>438</v>
      </c>
      <c r="E28" s="47" t="s">
        <v>439</v>
      </c>
      <c r="F28" s="47" t="s">
        <v>384</v>
      </c>
      <c r="G28" s="48">
        <v>21.635608782435128</v>
      </c>
      <c r="H28" s="49">
        <f t="shared" si="0"/>
        <v>21.635608782435128</v>
      </c>
      <c r="J28" s="52" t="s">
        <v>782</v>
      </c>
      <c r="K28" s="33" t="str">
        <f t="shared" si="1"/>
        <v>-</v>
      </c>
      <c r="L28" s="34" t="str">
        <f t="shared" si="2"/>
        <v>-</v>
      </c>
    </row>
    <row r="29" spans="1:12" x14ac:dyDescent="0.25">
      <c r="A29" s="50" t="s">
        <v>781</v>
      </c>
      <c r="B29" s="44" t="s">
        <v>440</v>
      </c>
      <c r="C29" s="45">
        <v>78002</v>
      </c>
      <c r="D29" s="46" t="s">
        <v>441</v>
      </c>
      <c r="E29" s="47" t="s">
        <v>442</v>
      </c>
      <c r="F29" s="47" t="s">
        <v>384</v>
      </c>
      <c r="G29" s="48">
        <v>13.255017238250772</v>
      </c>
      <c r="H29" s="49">
        <f t="shared" si="0"/>
        <v>13.255017238250772</v>
      </c>
      <c r="J29" s="52" t="s">
        <v>782</v>
      </c>
      <c r="K29" s="33" t="str">
        <f t="shared" si="1"/>
        <v>-</v>
      </c>
      <c r="L29" s="34" t="str">
        <f t="shared" si="2"/>
        <v>-</v>
      </c>
    </row>
    <row r="30" spans="1:12" x14ac:dyDescent="0.25">
      <c r="A30" s="50" t="s">
        <v>781</v>
      </c>
      <c r="B30" s="44" t="s">
        <v>443</v>
      </c>
      <c r="C30" s="45">
        <v>78003</v>
      </c>
      <c r="D30" s="46" t="s">
        <v>444</v>
      </c>
      <c r="E30" s="47" t="s">
        <v>445</v>
      </c>
      <c r="F30" s="47" t="s">
        <v>384</v>
      </c>
      <c r="G30" s="48">
        <v>13.51156595899111</v>
      </c>
      <c r="H30" s="49">
        <f t="shared" si="0"/>
        <v>13.51156595899111</v>
      </c>
      <c r="J30" s="52" t="s">
        <v>782</v>
      </c>
      <c r="K30" s="33" t="str">
        <f t="shared" si="1"/>
        <v>-</v>
      </c>
      <c r="L30" s="34" t="str">
        <f t="shared" si="2"/>
        <v>-</v>
      </c>
    </row>
    <row r="31" spans="1:12" x14ac:dyDescent="0.25">
      <c r="A31" s="50" t="s">
        <v>781</v>
      </c>
      <c r="B31" s="44" t="s">
        <v>446</v>
      </c>
      <c r="C31" s="45">
        <v>78004</v>
      </c>
      <c r="D31" s="46" t="s">
        <v>447</v>
      </c>
      <c r="E31" s="47" t="s">
        <v>448</v>
      </c>
      <c r="F31" s="47" t="s">
        <v>384</v>
      </c>
      <c r="G31" s="48">
        <v>9.0647214661585931</v>
      </c>
      <c r="H31" s="49">
        <f t="shared" si="0"/>
        <v>9.0647214661585931</v>
      </c>
      <c r="J31" s="52" t="s">
        <v>782</v>
      </c>
      <c r="K31" s="33" t="str">
        <f t="shared" si="1"/>
        <v>-</v>
      </c>
      <c r="L31" s="34" t="str">
        <f t="shared" si="2"/>
        <v>-</v>
      </c>
    </row>
    <row r="32" spans="1:12" x14ac:dyDescent="0.25">
      <c r="A32" s="50" t="s">
        <v>781</v>
      </c>
      <c r="B32" s="44" t="s">
        <v>449</v>
      </c>
      <c r="C32" s="45">
        <v>78006</v>
      </c>
      <c r="D32" s="46" t="s">
        <v>450</v>
      </c>
      <c r="E32" s="47" t="s">
        <v>451</v>
      </c>
      <c r="F32" s="47" t="s">
        <v>384</v>
      </c>
      <c r="G32" s="48">
        <v>23.859031028851387</v>
      </c>
      <c r="H32" s="49">
        <f t="shared" si="0"/>
        <v>23.859031028851387</v>
      </c>
      <c r="J32" s="52" t="s">
        <v>782</v>
      </c>
      <c r="K32" s="33" t="str">
        <f t="shared" si="1"/>
        <v>-</v>
      </c>
      <c r="L32" s="34" t="str">
        <f t="shared" si="2"/>
        <v>-</v>
      </c>
    </row>
    <row r="33" spans="1:12" x14ac:dyDescent="0.25">
      <c r="A33" s="50" t="s">
        <v>781</v>
      </c>
      <c r="B33" s="44" t="s">
        <v>452</v>
      </c>
      <c r="C33" s="45">
        <v>78012</v>
      </c>
      <c r="D33" s="46" t="s">
        <v>453</v>
      </c>
      <c r="E33" s="47" t="s">
        <v>454</v>
      </c>
      <c r="F33" s="47" t="s">
        <v>384</v>
      </c>
      <c r="G33" s="48">
        <v>45.238091090546192</v>
      </c>
      <c r="H33" s="49">
        <f t="shared" si="0"/>
        <v>45.238091090546192</v>
      </c>
      <c r="J33" s="52" t="s">
        <v>782</v>
      </c>
      <c r="K33" s="33" t="str">
        <f t="shared" si="1"/>
        <v>-</v>
      </c>
      <c r="L33" s="34" t="str">
        <f t="shared" si="2"/>
        <v>-</v>
      </c>
    </row>
    <row r="34" spans="1:12" x14ac:dyDescent="0.25">
      <c r="A34" s="50" t="s">
        <v>781</v>
      </c>
      <c r="B34" s="44" t="s">
        <v>455</v>
      </c>
      <c r="C34" s="45" t="s">
        <v>456</v>
      </c>
      <c r="D34" s="46" t="s">
        <v>457</v>
      </c>
      <c r="E34" s="47" t="s">
        <v>458</v>
      </c>
      <c r="F34" s="47">
        <v>4</v>
      </c>
      <c r="G34" s="48">
        <v>841.13773906732001</v>
      </c>
      <c r="H34" s="49">
        <f t="shared" si="0"/>
        <v>841.13773906732001</v>
      </c>
      <c r="J34" s="52" t="s">
        <v>782</v>
      </c>
      <c r="K34" s="33" t="str">
        <f t="shared" si="1"/>
        <v>-</v>
      </c>
      <c r="L34" s="34" t="str">
        <f t="shared" si="2"/>
        <v>-</v>
      </c>
    </row>
    <row r="35" spans="1:12" x14ac:dyDescent="0.25">
      <c r="A35" s="50" t="s">
        <v>781</v>
      </c>
      <c r="B35" s="44" t="s">
        <v>459</v>
      </c>
      <c r="C35" s="45" t="s">
        <v>460</v>
      </c>
      <c r="D35" s="46" t="s">
        <v>461</v>
      </c>
      <c r="E35" s="47" t="s">
        <v>462</v>
      </c>
      <c r="F35" s="47" t="s">
        <v>384</v>
      </c>
      <c r="G35" s="48">
        <v>881.07382326256595</v>
      </c>
      <c r="H35" s="49">
        <f t="shared" si="0"/>
        <v>881.07382326256595</v>
      </c>
      <c r="J35" s="52" t="s">
        <v>782</v>
      </c>
      <c r="K35" s="33" t="str">
        <f t="shared" si="1"/>
        <v>-</v>
      </c>
      <c r="L35" s="34" t="str">
        <f t="shared" si="2"/>
        <v>-</v>
      </c>
    </row>
    <row r="36" spans="1:12" x14ac:dyDescent="0.25">
      <c r="A36" s="50" t="s">
        <v>781</v>
      </c>
      <c r="B36" s="44" t="s">
        <v>463</v>
      </c>
      <c r="C36" s="45" t="s">
        <v>464</v>
      </c>
      <c r="D36" s="46" t="s">
        <v>465</v>
      </c>
      <c r="E36" s="47" t="s">
        <v>466</v>
      </c>
      <c r="F36" s="47">
        <v>4</v>
      </c>
      <c r="G36" s="48">
        <v>850.71555797495921</v>
      </c>
      <c r="H36" s="49">
        <f t="shared" si="0"/>
        <v>850.71555797495921</v>
      </c>
      <c r="J36" s="52" t="s">
        <v>782</v>
      </c>
      <c r="K36" s="33" t="str">
        <f t="shared" si="1"/>
        <v>-</v>
      </c>
      <c r="L36" s="34" t="str">
        <f t="shared" si="2"/>
        <v>-</v>
      </c>
    </row>
    <row r="37" spans="1:12" x14ac:dyDescent="0.25">
      <c r="A37" s="50" t="s">
        <v>781</v>
      </c>
      <c r="B37" s="44" t="s">
        <v>467</v>
      </c>
      <c r="C37" s="45" t="s">
        <v>468</v>
      </c>
      <c r="D37" s="46" t="s">
        <v>469</v>
      </c>
      <c r="E37" s="47" t="s">
        <v>470</v>
      </c>
      <c r="F37" s="47">
        <v>4</v>
      </c>
      <c r="G37" s="48">
        <v>860.46440936309205</v>
      </c>
      <c r="H37" s="49">
        <f t="shared" si="0"/>
        <v>860.46440936309205</v>
      </c>
      <c r="J37" s="52" t="s">
        <v>782</v>
      </c>
      <c r="K37" s="33" t="str">
        <f t="shared" si="1"/>
        <v>-</v>
      </c>
      <c r="L37" s="34" t="str">
        <f t="shared" si="2"/>
        <v>-</v>
      </c>
    </row>
    <row r="38" spans="1:12" x14ac:dyDescent="0.25">
      <c r="A38" s="50" t="s">
        <v>781</v>
      </c>
      <c r="B38" s="44" t="s">
        <v>471</v>
      </c>
      <c r="C38" s="45" t="s">
        <v>472</v>
      </c>
      <c r="D38" s="46" t="s">
        <v>473</v>
      </c>
      <c r="E38" s="47" t="s">
        <v>474</v>
      </c>
      <c r="F38" s="47">
        <v>4</v>
      </c>
      <c r="G38" s="48">
        <v>870.12774451097812</v>
      </c>
      <c r="H38" s="49">
        <f t="shared" si="0"/>
        <v>870.12774451097812</v>
      </c>
      <c r="J38" s="52" t="s">
        <v>782</v>
      </c>
      <c r="K38" s="33" t="str">
        <f t="shared" si="1"/>
        <v>-</v>
      </c>
      <c r="L38" s="34" t="str">
        <f t="shared" si="2"/>
        <v>-</v>
      </c>
    </row>
    <row r="39" spans="1:12" x14ac:dyDescent="0.25">
      <c r="A39" s="50" t="s">
        <v>781</v>
      </c>
      <c r="B39" s="44" t="s">
        <v>475</v>
      </c>
      <c r="C39" s="45" t="s">
        <v>476</v>
      </c>
      <c r="D39" s="46" t="s">
        <v>477</v>
      </c>
      <c r="E39" s="47" t="s">
        <v>478</v>
      </c>
      <c r="F39" s="47">
        <v>4</v>
      </c>
      <c r="G39" s="48">
        <v>879.87659589911084</v>
      </c>
      <c r="H39" s="49">
        <f t="shared" si="0"/>
        <v>879.87659589911084</v>
      </c>
      <c r="J39" s="52" t="s">
        <v>782</v>
      </c>
      <c r="K39" s="33" t="str">
        <f t="shared" si="1"/>
        <v>-</v>
      </c>
      <c r="L39" s="34" t="str">
        <f t="shared" si="2"/>
        <v>-</v>
      </c>
    </row>
    <row r="40" spans="1:12" x14ac:dyDescent="0.25">
      <c r="A40" s="50" t="s">
        <v>781</v>
      </c>
      <c r="B40" s="44" t="s">
        <v>479</v>
      </c>
      <c r="C40" s="45" t="s">
        <v>480</v>
      </c>
      <c r="D40" s="46" t="s">
        <v>481</v>
      </c>
      <c r="E40" s="47" t="s">
        <v>482</v>
      </c>
      <c r="F40" s="47" t="s">
        <v>384</v>
      </c>
      <c r="G40" s="48">
        <v>52.33593903102885</v>
      </c>
      <c r="H40" s="49">
        <f t="shared" si="0"/>
        <v>52.33593903102885</v>
      </c>
      <c r="J40" s="52" t="s">
        <v>782</v>
      </c>
      <c r="K40" s="33" t="str">
        <f t="shared" si="1"/>
        <v>-</v>
      </c>
      <c r="L40" s="34" t="str">
        <f t="shared" si="2"/>
        <v>-</v>
      </c>
    </row>
    <row r="41" spans="1:12" x14ac:dyDescent="0.25">
      <c r="A41" s="50" t="s">
        <v>781</v>
      </c>
      <c r="B41" s="44" t="s">
        <v>483</v>
      </c>
      <c r="C41" s="45" t="s">
        <v>484</v>
      </c>
      <c r="D41" s="46" t="s">
        <v>485</v>
      </c>
      <c r="E41" s="47" t="s">
        <v>486</v>
      </c>
      <c r="F41" s="47">
        <v>20</v>
      </c>
      <c r="G41" s="48">
        <v>192.48422935946294</v>
      </c>
      <c r="H41" s="49">
        <f t="shared" si="0"/>
        <v>192.48422935946294</v>
      </c>
      <c r="J41" s="52" t="s">
        <v>782</v>
      </c>
      <c r="K41" s="33" t="str">
        <f t="shared" si="1"/>
        <v>-</v>
      </c>
      <c r="L41" s="34" t="str">
        <f t="shared" si="2"/>
        <v>-</v>
      </c>
    </row>
    <row r="42" spans="1:12" x14ac:dyDescent="0.25">
      <c r="A42" s="50" t="s">
        <v>781</v>
      </c>
      <c r="B42" s="44" t="s">
        <v>487</v>
      </c>
      <c r="C42" s="45" t="s">
        <v>488</v>
      </c>
      <c r="D42" s="46" t="s">
        <v>489</v>
      </c>
      <c r="E42" s="47" t="s">
        <v>490</v>
      </c>
      <c r="F42" s="47" t="s">
        <v>384</v>
      </c>
      <c r="G42" s="48">
        <v>167.58</v>
      </c>
      <c r="H42" s="49">
        <f t="shared" si="0"/>
        <v>167.58</v>
      </c>
      <c r="J42" s="52" t="s">
        <v>782</v>
      </c>
      <c r="K42" s="33" t="str">
        <f t="shared" si="1"/>
        <v>-</v>
      </c>
      <c r="L42" s="34" t="str">
        <f t="shared" si="2"/>
        <v>-</v>
      </c>
    </row>
    <row r="43" spans="1:12" x14ac:dyDescent="0.25">
      <c r="A43" s="50" t="s">
        <v>781</v>
      </c>
      <c r="B43" s="44" t="s">
        <v>491</v>
      </c>
      <c r="C43" s="45" t="s">
        <v>492</v>
      </c>
      <c r="D43" s="46" t="s">
        <v>493</v>
      </c>
      <c r="E43" s="47" t="s">
        <v>494</v>
      </c>
      <c r="F43" s="47">
        <v>20</v>
      </c>
      <c r="G43" s="48">
        <v>226.85064082743614</v>
      </c>
      <c r="H43" s="49">
        <f t="shared" ref="H43:H74" si="3">G43*$H$9</f>
        <v>226.85064082743614</v>
      </c>
      <c r="J43" s="52" t="s">
        <v>782</v>
      </c>
      <c r="K43" s="33" t="str">
        <f t="shared" ref="K43:K74" si="4">IFERROR($H$9*J43,"-")</f>
        <v>-</v>
      </c>
      <c r="L43" s="34" t="str">
        <f t="shared" ref="L43:L74" si="5">IFERROR((H43-K43)/K43,"-")</f>
        <v>-</v>
      </c>
    </row>
    <row r="44" spans="1:12" x14ac:dyDescent="0.25">
      <c r="A44" s="50" t="s">
        <v>781</v>
      </c>
      <c r="B44" s="44" t="s">
        <v>495</v>
      </c>
      <c r="C44" s="45" t="s">
        <v>496</v>
      </c>
      <c r="D44" s="46" t="s">
        <v>497</v>
      </c>
      <c r="E44" s="47" t="s">
        <v>498</v>
      </c>
      <c r="F44" s="47">
        <v>20</v>
      </c>
      <c r="G44" s="48">
        <v>195.90487896933405</v>
      </c>
      <c r="H44" s="49">
        <f t="shared" si="3"/>
        <v>195.90487896933405</v>
      </c>
      <c r="J44" s="52" t="s">
        <v>782</v>
      </c>
      <c r="K44" s="33" t="str">
        <f t="shared" si="4"/>
        <v>-</v>
      </c>
      <c r="L44" s="34" t="str">
        <f t="shared" si="5"/>
        <v>-</v>
      </c>
    </row>
    <row r="45" spans="1:12" x14ac:dyDescent="0.25">
      <c r="A45" s="50" t="s">
        <v>781</v>
      </c>
      <c r="B45" s="44" t="s">
        <v>499</v>
      </c>
      <c r="C45" s="45" t="s">
        <v>500</v>
      </c>
      <c r="D45" s="46" t="s">
        <v>501</v>
      </c>
      <c r="E45" s="47" t="s">
        <v>502</v>
      </c>
      <c r="F45" s="47">
        <v>20</v>
      </c>
      <c r="G45" s="48">
        <v>230.30977274541831</v>
      </c>
      <c r="H45" s="49">
        <f t="shared" si="3"/>
        <v>230.30977274541831</v>
      </c>
      <c r="J45" s="52" t="s">
        <v>782</v>
      </c>
      <c r="K45" s="33" t="str">
        <f t="shared" si="4"/>
        <v>-</v>
      </c>
      <c r="L45" s="34" t="str">
        <f t="shared" si="5"/>
        <v>-</v>
      </c>
    </row>
    <row r="46" spans="1:12" x14ac:dyDescent="0.25">
      <c r="A46" s="50" t="s">
        <v>781</v>
      </c>
      <c r="B46" s="44" t="s">
        <v>503</v>
      </c>
      <c r="C46" s="45" t="s">
        <v>504</v>
      </c>
      <c r="D46" s="46" t="s">
        <v>505</v>
      </c>
      <c r="E46" s="47" t="s">
        <v>506</v>
      </c>
      <c r="F46" s="47">
        <v>5</v>
      </c>
      <c r="G46" s="48">
        <v>494.70717401560512</v>
      </c>
      <c r="H46" s="49">
        <f t="shared" si="3"/>
        <v>494.70717401560512</v>
      </c>
      <c r="J46" s="52" t="s">
        <v>782</v>
      </c>
      <c r="K46" s="33" t="str">
        <f t="shared" si="4"/>
        <v>-</v>
      </c>
      <c r="L46" s="34" t="str">
        <f t="shared" si="5"/>
        <v>-</v>
      </c>
    </row>
    <row r="47" spans="1:12" x14ac:dyDescent="0.25">
      <c r="A47" s="50" t="s">
        <v>781</v>
      </c>
      <c r="B47" s="44" t="s">
        <v>507</v>
      </c>
      <c r="C47" s="45" t="s">
        <v>508</v>
      </c>
      <c r="D47" s="46" t="s">
        <v>509</v>
      </c>
      <c r="E47" s="47" t="s">
        <v>510</v>
      </c>
      <c r="F47" s="47">
        <v>5</v>
      </c>
      <c r="G47" s="48">
        <v>528.93761466158594</v>
      </c>
      <c r="H47" s="49">
        <f t="shared" si="3"/>
        <v>528.93761466158594</v>
      </c>
      <c r="J47" s="52" t="s">
        <v>782</v>
      </c>
      <c r="K47" s="33" t="str">
        <f t="shared" si="4"/>
        <v>-</v>
      </c>
      <c r="L47" s="34" t="str">
        <f t="shared" si="5"/>
        <v>-</v>
      </c>
    </row>
    <row r="48" spans="1:12" x14ac:dyDescent="0.25">
      <c r="A48" s="50" t="s">
        <v>781</v>
      </c>
      <c r="B48" s="44" t="s">
        <v>511</v>
      </c>
      <c r="C48" s="45" t="s">
        <v>512</v>
      </c>
      <c r="D48" s="46" t="s">
        <v>513</v>
      </c>
      <c r="E48" s="47" t="s">
        <v>514</v>
      </c>
      <c r="F48" s="47">
        <v>5</v>
      </c>
      <c r="G48" s="48">
        <v>518.65172128470351</v>
      </c>
      <c r="H48" s="49">
        <f t="shared" si="3"/>
        <v>518.65172128470351</v>
      </c>
      <c r="J48" s="52" t="s">
        <v>782</v>
      </c>
      <c r="K48" s="33" t="str">
        <f t="shared" si="4"/>
        <v>-</v>
      </c>
      <c r="L48" s="34" t="str">
        <f t="shared" si="5"/>
        <v>-</v>
      </c>
    </row>
    <row r="49" spans="1:12" x14ac:dyDescent="0.25">
      <c r="A49" s="50" t="s">
        <v>781</v>
      </c>
      <c r="B49" s="44" t="s">
        <v>515</v>
      </c>
      <c r="C49" s="45" t="s">
        <v>516</v>
      </c>
      <c r="D49" s="46" t="s">
        <v>517</v>
      </c>
      <c r="E49" s="47" t="s">
        <v>518</v>
      </c>
      <c r="F49" s="47">
        <v>5</v>
      </c>
      <c r="G49" s="48">
        <v>552.88216193068411</v>
      </c>
      <c r="H49" s="49">
        <f t="shared" si="3"/>
        <v>552.88216193068411</v>
      </c>
      <c r="J49" s="52" t="s">
        <v>782</v>
      </c>
      <c r="K49" s="33" t="str">
        <f t="shared" si="4"/>
        <v>-</v>
      </c>
      <c r="L49" s="34" t="str">
        <f t="shared" si="5"/>
        <v>-</v>
      </c>
    </row>
    <row r="50" spans="1:12" x14ac:dyDescent="0.25">
      <c r="A50" s="50" t="s">
        <v>781</v>
      </c>
      <c r="B50" s="44" t="s">
        <v>519</v>
      </c>
      <c r="C50" s="45" t="s">
        <v>520</v>
      </c>
      <c r="D50" s="46" t="s">
        <v>521</v>
      </c>
      <c r="E50" s="47" t="s">
        <v>522</v>
      </c>
      <c r="F50" s="47" t="s">
        <v>384</v>
      </c>
      <c r="G50" s="48">
        <v>93.982348031210321</v>
      </c>
      <c r="H50" s="49">
        <f t="shared" si="3"/>
        <v>93.982348031210321</v>
      </c>
      <c r="J50" s="52" t="s">
        <v>782</v>
      </c>
      <c r="K50" s="33" t="str">
        <f t="shared" si="4"/>
        <v>-</v>
      </c>
      <c r="L50" s="34" t="str">
        <f t="shared" si="5"/>
        <v>-</v>
      </c>
    </row>
    <row r="51" spans="1:12" x14ac:dyDescent="0.25">
      <c r="A51" s="50" t="s">
        <v>781</v>
      </c>
      <c r="B51" s="44" t="s">
        <v>523</v>
      </c>
      <c r="C51" s="45" t="s">
        <v>524</v>
      </c>
      <c r="D51" s="46" t="s">
        <v>525</v>
      </c>
      <c r="E51" s="47" t="s">
        <v>526</v>
      </c>
      <c r="F51" s="47">
        <v>50</v>
      </c>
      <c r="G51" s="48">
        <v>59.519303211758313</v>
      </c>
      <c r="H51" s="49">
        <f t="shared" si="3"/>
        <v>59.519303211758313</v>
      </c>
      <c r="J51" s="52" t="s">
        <v>782</v>
      </c>
      <c r="K51" s="33" t="str">
        <f t="shared" si="4"/>
        <v>-</v>
      </c>
      <c r="L51" s="34" t="str">
        <f t="shared" si="5"/>
        <v>-</v>
      </c>
    </row>
    <row r="52" spans="1:12" x14ac:dyDescent="0.25">
      <c r="A52" s="50" t="s">
        <v>781</v>
      </c>
      <c r="B52" s="44" t="s">
        <v>527</v>
      </c>
      <c r="C52" s="45" t="s">
        <v>528</v>
      </c>
      <c r="D52" s="46" t="s">
        <v>529</v>
      </c>
      <c r="E52" s="47" t="s">
        <v>530</v>
      </c>
      <c r="F52" s="47">
        <v>50</v>
      </c>
      <c r="G52" s="48">
        <v>21.12251134095446</v>
      </c>
      <c r="H52" s="49">
        <f t="shared" si="3"/>
        <v>21.12251134095446</v>
      </c>
      <c r="J52" s="52" t="s">
        <v>782</v>
      </c>
      <c r="K52" s="33" t="str">
        <f t="shared" si="4"/>
        <v>-</v>
      </c>
      <c r="L52" s="34" t="str">
        <f t="shared" si="5"/>
        <v>-</v>
      </c>
    </row>
    <row r="53" spans="1:12" x14ac:dyDescent="0.25">
      <c r="A53" s="50" t="s">
        <v>781</v>
      </c>
      <c r="B53" s="44" t="s">
        <v>531</v>
      </c>
      <c r="C53" s="45" t="s">
        <v>532</v>
      </c>
      <c r="D53" s="46" t="s">
        <v>533</v>
      </c>
      <c r="E53" s="47" t="s">
        <v>534</v>
      </c>
      <c r="F53" s="47">
        <v>50</v>
      </c>
      <c r="G53" s="48">
        <v>10.51</v>
      </c>
      <c r="H53" s="49">
        <f t="shared" si="3"/>
        <v>10.51</v>
      </c>
      <c r="J53" s="52" t="s">
        <v>782</v>
      </c>
      <c r="K53" s="33" t="str">
        <f t="shared" si="4"/>
        <v>-</v>
      </c>
      <c r="L53" s="34" t="str">
        <f t="shared" si="5"/>
        <v>-</v>
      </c>
    </row>
    <row r="54" spans="1:12" x14ac:dyDescent="0.25">
      <c r="A54" s="50" t="s">
        <v>781</v>
      </c>
      <c r="B54" s="44" t="s">
        <v>535</v>
      </c>
      <c r="C54" s="45" t="s">
        <v>536</v>
      </c>
      <c r="D54" s="46" t="s">
        <v>537</v>
      </c>
      <c r="E54" s="47" t="s">
        <v>538</v>
      </c>
      <c r="F54" s="47">
        <v>50</v>
      </c>
      <c r="G54" s="48">
        <v>5.031775576120487</v>
      </c>
      <c r="H54" s="49">
        <f t="shared" si="3"/>
        <v>5.031775576120487</v>
      </c>
      <c r="J54" s="52" t="s">
        <v>782</v>
      </c>
      <c r="K54" s="33" t="str">
        <f t="shared" si="4"/>
        <v>-</v>
      </c>
      <c r="L54" s="34" t="str">
        <f t="shared" si="5"/>
        <v>-</v>
      </c>
    </row>
    <row r="55" spans="1:12" x14ac:dyDescent="0.25">
      <c r="A55" s="50" t="s">
        <v>781</v>
      </c>
      <c r="B55" s="44" t="s">
        <v>539</v>
      </c>
      <c r="C55" s="45" t="s">
        <v>540</v>
      </c>
      <c r="D55" s="46" t="s">
        <v>541</v>
      </c>
      <c r="E55" s="47" t="s">
        <v>542</v>
      </c>
      <c r="F55" s="47">
        <v>8</v>
      </c>
      <c r="G55" s="48">
        <v>14.29</v>
      </c>
      <c r="H55" s="49">
        <f t="shared" si="3"/>
        <v>14.29</v>
      </c>
      <c r="J55" s="52" t="s">
        <v>782</v>
      </c>
      <c r="K55" s="33" t="str">
        <f t="shared" si="4"/>
        <v>-</v>
      </c>
      <c r="L55" s="34" t="str">
        <f t="shared" si="5"/>
        <v>-</v>
      </c>
    </row>
    <row r="56" spans="1:12" x14ac:dyDescent="0.25">
      <c r="A56" s="50" t="s">
        <v>781</v>
      </c>
      <c r="B56" s="44" t="s">
        <v>543</v>
      </c>
      <c r="C56" s="45" t="s">
        <v>544</v>
      </c>
      <c r="D56" s="46" t="s">
        <v>545</v>
      </c>
      <c r="E56" s="47" t="s">
        <v>546</v>
      </c>
      <c r="F56" s="47">
        <v>50</v>
      </c>
      <c r="G56" s="48">
        <v>10.133674469243333</v>
      </c>
      <c r="H56" s="49">
        <f t="shared" si="3"/>
        <v>10.133674469243333</v>
      </c>
      <c r="J56" s="52" t="s">
        <v>782</v>
      </c>
      <c r="K56" s="33" t="str">
        <f t="shared" si="4"/>
        <v>-</v>
      </c>
      <c r="L56" s="34" t="str">
        <f t="shared" si="5"/>
        <v>-</v>
      </c>
    </row>
    <row r="57" spans="1:12" x14ac:dyDescent="0.25">
      <c r="B57" s="14" t="s">
        <v>8</v>
      </c>
      <c r="C57" s="36" t="s">
        <v>9</v>
      </c>
      <c r="D57" s="15" t="s">
        <v>10</v>
      </c>
      <c r="E57" s="16" t="s">
        <v>11</v>
      </c>
      <c r="F57" s="16">
        <v>50</v>
      </c>
      <c r="G57" s="18">
        <v>1.5571999999999999</v>
      </c>
      <c r="H57" s="17">
        <f t="shared" si="3"/>
        <v>1.5571999999999999</v>
      </c>
      <c r="J57" s="52">
        <v>1.5571999999999999</v>
      </c>
      <c r="K57" s="33">
        <f t="shared" si="4"/>
        <v>1.5571999999999999</v>
      </c>
      <c r="L57" s="34">
        <f t="shared" si="5"/>
        <v>0</v>
      </c>
    </row>
    <row r="58" spans="1:12" x14ac:dyDescent="0.25">
      <c r="B58" s="14" t="s">
        <v>12</v>
      </c>
      <c r="C58" s="36" t="s">
        <v>13</v>
      </c>
      <c r="D58" s="15" t="s">
        <v>14</v>
      </c>
      <c r="E58" s="16" t="s">
        <v>15</v>
      </c>
      <c r="F58" s="16">
        <v>40</v>
      </c>
      <c r="G58" s="18">
        <v>2.7852999999999999</v>
      </c>
      <c r="H58" s="17">
        <f t="shared" si="3"/>
        <v>2.7852999999999999</v>
      </c>
      <c r="J58" s="52">
        <v>2.7852999999999999</v>
      </c>
      <c r="K58" s="33">
        <f t="shared" si="4"/>
        <v>2.7852999999999999</v>
      </c>
      <c r="L58" s="34">
        <f t="shared" si="5"/>
        <v>0</v>
      </c>
    </row>
    <row r="59" spans="1:12" x14ac:dyDescent="0.25">
      <c r="B59" s="14" t="s">
        <v>16</v>
      </c>
      <c r="C59" s="36" t="s">
        <v>17</v>
      </c>
      <c r="D59" s="15" t="s">
        <v>18</v>
      </c>
      <c r="E59" s="16" t="s">
        <v>19</v>
      </c>
      <c r="F59" s="16">
        <v>25</v>
      </c>
      <c r="G59" s="18">
        <v>3.8380000000000001</v>
      </c>
      <c r="H59" s="17">
        <f t="shared" si="3"/>
        <v>3.8380000000000001</v>
      </c>
      <c r="J59" s="52">
        <v>3.8380000000000001</v>
      </c>
      <c r="K59" s="33">
        <f t="shared" si="4"/>
        <v>3.8380000000000001</v>
      </c>
      <c r="L59" s="34">
        <f t="shared" si="5"/>
        <v>0</v>
      </c>
    </row>
    <row r="60" spans="1:12" x14ac:dyDescent="0.25">
      <c r="A60" s="50" t="s">
        <v>781</v>
      </c>
      <c r="B60" s="44" t="s">
        <v>547</v>
      </c>
      <c r="C60" s="45" t="s">
        <v>548</v>
      </c>
      <c r="D60" s="46" t="s">
        <v>549</v>
      </c>
      <c r="E60" s="47" t="s">
        <v>550</v>
      </c>
      <c r="F60" s="47">
        <v>50</v>
      </c>
      <c r="G60" s="48">
        <v>1.1672966793685358</v>
      </c>
      <c r="H60" s="49">
        <f t="shared" si="3"/>
        <v>1.1672966793685358</v>
      </c>
      <c r="J60" s="52" t="s">
        <v>782</v>
      </c>
      <c r="K60" s="33" t="str">
        <f t="shared" si="4"/>
        <v>-</v>
      </c>
      <c r="L60" s="34" t="str">
        <f t="shared" si="5"/>
        <v>-</v>
      </c>
    </row>
    <row r="61" spans="1:12" x14ac:dyDescent="0.25">
      <c r="A61" s="50" t="s">
        <v>781</v>
      </c>
      <c r="B61" s="44" t="s">
        <v>551</v>
      </c>
      <c r="C61" s="45" t="s">
        <v>552</v>
      </c>
      <c r="D61" s="46" t="s">
        <v>553</v>
      </c>
      <c r="E61" s="47" t="s">
        <v>554</v>
      </c>
      <c r="F61" s="47">
        <v>500</v>
      </c>
      <c r="G61" s="48">
        <v>1.236</v>
      </c>
      <c r="H61" s="49">
        <f t="shared" si="3"/>
        <v>1.236</v>
      </c>
      <c r="J61" s="52" t="s">
        <v>782</v>
      </c>
      <c r="K61" s="33" t="str">
        <f t="shared" si="4"/>
        <v>-</v>
      </c>
      <c r="L61" s="34" t="str">
        <f t="shared" si="5"/>
        <v>-</v>
      </c>
    </row>
    <row r="62" spans="1:12" x14ac:dyDescent="0.25">
      <c r="A62" s="50" t="s">
        <v>781</v>
      </c>
      <c r="B62" s="44" t="s">
        <v>555</v>
      </c>
      <c r="C62" s="45" t="s">
        <v>556</v>
      </c>
      <c r="D62" s="46" t="s">
        <v>557</v>
      </c>
      <c r="E62" s="47" t="s">
        <v>558</v>
      </c>
      <c r="F62" s="47">
        <v>500</v>
      </c>
      <c r="G62" s="48">
        <v>1.7103248049355837</v>
      </c>
      <c r="H62" s="49">
        <f t="shared" si="3"/>
        <v>1.7103248049355837</v>
      </c>
      <c r="J62" s="52" t="s">
        <v>782</v>
      </c>
      <c r="K62" s="33" t="str">
        <f t="shared" si="4"/>
        <v>-</v>
      </c>
      <c r="L62" s="34" t="str">
        <f t="shared" si="5"/>
        <v>-</v>
      </c>
    </row>
    <row r="63" spans="1:12" x14ac:dyDescent="0.25">
      <c r="A63" s="50" t="s">
        <v>781</v>
      </c>
      <c r="B63" s="44" t="s">
        <v>559</v>
      </c>
      <c r="C63" s="45" t="s">
        <v>560</v>
      </c>
      <c r="D63" s="46" t="s">
        <v>561</v>
      </c>
      <c r="E63" s="47" t="s">
        <v>562</v>
      </c>
      <c r="F63" s="47">
        <v>400</v>
      </c>
      <c r="G63" s="48">
        <v>2.155009254218835</v>
      </c>
      <c r="H63" s="49">
        <f t="shared" si="3"/>
        <v>2.155009254218835</v>
      </c>
      <c r="J63" s="52" t="s">
        <v>782</v>
      </c>
      <c r="K63" s="33" t="str">
        <f t="shared" si="4"/>
        <v>-</v>
      </c>
      <c r="L63" s="34" t="str">
        <f t="shared" si="5"/>
        <v>-</v>
      </c>
    </row>
    <row r="64" spans="1:12" x14ac:dyDescent="0.25">
      <c r="A64" s="50" t="s">
        <v>781</v>
      </c>
      <c r="B64" s="44" t="s">
        <v>563</v>
      </c>
      <c r="C64" s="45" t="s">
        <v>564</v>
      </c>
      <c r="D64" s="46" t="s">
        <v>565</v>
      </c>
      <c r="E64" s="47" t="s">
        <v>566</v>
      </c>
      <c r="F64" s="47">
        <v>400</v>
      </c>
      <c r="G64" s="48">
        <v>1.6162569406641263</v>
      </c>
      <c r="H64" s="49">
        <f t="shared" si="3"/>
        <v>1.6162569406641263</v>
      </c>
      <c r="J64" s="52" t="s">
        <v>782</v>
      </c>
      <c r="K64" s="33" t="str">
        <f t="shared" si="4"/>
        <v>-</v>
      </c>
      <c r="L64" s="34" t="str">
        <f t="shared" si="5"/>
        <v>-</v>
      </c>
    </row>
    <row r="65" spans="1:12" x14ac:dyDescent="0.25">
      <c r="A65" s="50" t="s">
        <v>781</v>
      </c>
      <c r="B65" s="44" t="s">
        <v>567</v>
      </c>
      <c r="C65" s="45" t="s">
        <v>568</v>
      </c>
      <c r="D65" s="46" t="s">
        <v>569</v>
      </c>
      <c r="E65" s="47" t="s">
        <v>570</v>
      </c>
      <c r="F65" s="47">
        <v>400</v>
      </c>
      <c r="G65" s="48">
        <v>2.5141774632553071</v>
      </c>
      <c r="H65" s="49">
        <f t="shared" si="3"/>
        <v>2.5141774632553071</v>
      </c>
      <c r="J65" s="52" t="s">
        <v>782</v>
      </c>
      <c r="K65" s="33" t="str">
        <f t="shared" si="4"/>
        <v>-</v>
      </c>
      <c r="L65" s="34" t="str">
        <f t="shared" si="5"/>
        <v>-</v>
      </c>
    </row>
    <row r="66" spans="1:12" x14ac:dyDescent="0.25">
      <c r="A66" s="50" t="s">
        <v>781</v>
      </c>
      <c r="B66" s="44" t="s">
        <v>571</v>
      </c>
      <c r="C66" s="45" t="s">
        <v>572</v>
      </c>
      <c r="D66" s="46" t="s">
        <v>573</v>
      </c>
      <c r="E66" s="47" t="s">
        <v>574</v>
      </c>
      <c r="F66" s="47" t="s">
        <v>384</v>
      </c>
      <c r="G66" s="48">
        <v>0.80812847033206314</v>
      </c>
      <c r="H66" s="49">
        <f t="shared" si="3"/>
        <v>0.80812847033206314</v>
      </c>
      <c r="J66" s="52" t="s">
        <v>782</v>
      </c>
      <c r="K66" s="33" t="str">
        <f t="shared" si="4"/>
        <v>-</v>
      </c>
      <c r="L66" s="34" t="str">
        <f t="shared" si="5"/>
        <v>-</v>
      </c>
    </row>
    <row r="67" spans="1:12" x14ac:dyDescent="0.25">
      <c r="A67" s="50" t="s">
        <v>781</v>
      </c>
      <c r="B67" s="44" t="s">
        <v>575</v>
      </c>
      <c r="C67" s="45" t="s">
        <v>576</v>
      </c>
      <c r="D67" s="46" t="s">
        <v>577</v>
      </c>
      <c r="E67" s="47" t="s">
        <v>578</v>
      </c>
      <c r="F67" s="47">
        <v>100</v>
      </c>
      <c r="G67" s="48">
        <v>0.71833641807294513</v>
      </c>
      <c r="H67" s="49">
        <f t="shared" si="3"/>
        <v>0.71833641807294513</v>
      </c>
      <c r="J67" s="52" t="s">
        <v>782</v>
      </c>
      <c r="K67" s="33" t="str">
        <f t="shared" si="4"/>
        <v>-</v>
      </c>
      <c r="L67" s="34" t="str">
        <f t="shared" si="5"/>
        <v>-</v>
      </c>
    </row>
    <row r="68" spans="1:12" x14ac:dyDescent="0.25">
      <c r="A68" s="50" t="s">
        <v>781</v>
      </c>
      <c r="B68" s="44" t="s">
        <v>579</v>
      </c>
      <c r="C68" s="45" t="s">
        <v>580</v>
      </c>
      <c r="D68" s="46" t="s">
        <v>581</v>
      </c>
      <c r="E68" s="47" t="s">
        <v>582</v>
      </c>
      <c r="F68" s="47">
        <v>50</v>
      </c>
      <c r="G68" s="48">
        <v>1.7060489929232447</v>
      </c>
      <c r="H68" s="49">
        <f t="shared" si="3"/>
        <v>1.7060489929232447</v>
      </c>
      <c r="J68" s="52" t="s">
        <v>782</v>
      </c>
      <c r="K68" s="33" t="str">
        <f t="shared" si="4"/>
        <v>-</v>
      </c>
      <c r="L68" s="34" t="str">
        <f t="shared" si="5"/>
        <v>-</v>
      </c>
    </row>
    <row r="69" spans="1:12" x14ac:dyDescent="0.25">
      <c r="A69" s="50" t="s">
        <v>781</v>
      </c>
      <c r="B69" s="44" t="s">
        <v>583</v>
      </c>
      <c r="C69" s="45" t="s">
        <v>584</v>
      </c>
      <c r="D69" s="46" t="s">
        <v>585</v>
      </c>
      <c r="E69" s="47" t="s">
        <v>586</v>
      </c>
      <c r="F69" s="47" t="s">
        <v>384</v>
      </c>
      <c r="G69" s="48">
        <v>1.9754251497005992</v>
      </c>
      <c r="H69" s="49">
        <f t="shared" si="3"/>
        <v>1.9754251497005992</v>
      </c>
      <c r="J69" s="52" t="s">
        <v>782</v>
      </c>
      <c r="K69" s="33" t="str">
        <f t="shared" si="4"/>
        <v>-</v>
      </c>
      <c r="L69" s="34" t="str">
        <f t="shared" si="5"/>
        <v>-</v>
      </c>
    </row>
    <row r="70" spans="1:12" x14ac:dyDescent="0.25">
      <c r="A70" s="50" t="s">
        <v>781</v>
      </c>
      <c r="B70" s="44" t="s">
        <v>587</v>
      </c>
      <c r="C70" s="45" t="s">
        <v>588</v>
      </c>
      <c r="D70" s="46" t="s">
        <v>589</v>
      </c>
      <c r="E70" s="47" t="s">
        <v>590</v>
      </c>
      <c r="F70" s="47">
        <v>25</v>
      </c>
      <c r="G70" s="48">
        <v>2.3345933587370715</v>
      </c>
      <c r="H70" s="49">
        <f t="shared" si="3"/>
        <v>2.3345933587370715</v>
      </c>
      <c r="J70" s="52" t="s">
        <v>782</v>
      </c>
      <c r="K70" s="33" t="str">
        <f t="shared" si="4"/>
        <v>-</v>
      </c>
      <c r="L70" s="34" t="str">
        <f t="shared" si="5"/>
        <v>-</v>
      </c>
    </row>
    <row r="71" spans="1:12" x14ac:dyDescent="0.25">
      <c r="A71" s="50" t="s">
        <v>781</v>
      </c>
      <c r="B71" s="44" t="s">
        <v>591</v>
      </c>
      <c r="C71" s="45" t="s">
        <v>592</v>
      </c>
      <c r="D71" s="46" t="s">
        <v>593</v>
      </c>
      <c r="E71" s="47" t="s">
        <v>594</v>
      </c>
      <c r="F71" s="47">
        <v>100</v>
      </c>
      <c r="G71" s="48">
        <v>0.62854436581382678</v>
      </c>
      <c r="H71" s="49">
        <f t="shared" si="3"/>
        <v>0.62854436581382678</v>
      </c>
      <c r="J71" s="52" t="s">
        <v>782</v>
      </c>
      <c r="K71" s="33" t="str">
        <f t="shared" si="4"/>
        <v>-</v>
      </c>
      <c r="L71" s="34" t="str">
        <f t="shared" si="5"/>
        <v>-</v>
      </c>
    </row>
    <row r="72" spans="1:12" x14ac:dyDescent="0.25">
      <c r="A72" s="50" t="s">
        <v>781</v>
      </c>
      <c r="B72" s="44" t="s">
        <v>595</v>
      </c>
      <c r="C72" s="45" t="s">
        <v>596</v>
      </c>
      <c r="D72" s="46" t="s">
        <v>597</v>
      </c>
      <c r="E72" s="47" t="s">
        <v>598</v>
      </c>
      <c r="F72" s="47">
        <v>100</v>
      </c>
      <c r="G72" s="48">
        <v>0.62854436581382678</v>
      </c>
      <c r="H72" s="49">
        <f t="shared" si="3"/>
        <v>0.62854436581382678</v>
      </c>
      <c r="J72" s="52" t="s">
        <v>782</v>
      </c>
      <c r="K72" s="33" t="str">
        <f t="shared" si="4"/>
        <v>-</v>
      </c>
      <c r="L72" s="34" t="str">
        <f t="shared" si="5"/>
        <v>-</v>
      </c>
    </row>
    <row r="73" spans="1:12" x14ac:dyDescent="0.25">
      <c r="A73" s="50" t="s">
        <v>781</v>
      </c>
      <c r="B73" s="44" t="s">
        <v>599</v>
      </c>
      <c r="C73" s="45" t="s">
        <v>600</v>
      </c>
      <c r="D73" s="46" t="s">
        <v>601</v>
      </c>
      <c r="E73" s="47" t="s">
        <v>602</v>
      </c>
      <c r="F73" s="47">
        <v>50</v>
      </c>
      <c r="G73" s="48">
        <v>0.71833641807294513</v>
      </c>
      <c r="H73" s="49">
        <f t="shared" si="3"/>
        <v>0.71833641807294513</v>
      </c>
      <c r="J73" s="52" t="s">
        <v>782</v>
      </c>
      <c r="K73" s="33" t="str">
        <f t="shared" si="4"/>
        <v>-</v>
      </c>
      <c r="L73" s="34" t="str">
        <f t="shared" si="5"/>
        <v>-</v>
      </c>
    </row>
    <row r="74" spans="1:12" x14ac:dyDescent="0.25">
      <c r="A74" s="50" t="s">
        <v>781</v>
      </c>
      <c r="B74" s="44" t="s">
        <v>603</v>
      </c>
      <c r="C74" s="45" t="s">
        <v>604</v>
      </c>
      <c r="D74" s="46" t="s">
        <v>605</v>
      </c>
      <c r="E74" s="47" t="s">
        <v>606</v>
      </c>
      <c r="F74" s="47">
        <v>50</v>
      </c>
      <c r="G74" s="48">
        <v>0.80812847033206314</v>
      </c>
      <c r="H74" s="49">
        <f t="shared" si="3"/>
        <v>0.80812847033206314</v>
      </c>
      <c r="J74" s="52" t="s">
        <v>782</v>
      </c>
      <c r="K74" s="33" t="str">
        <f t="shared" si="4"/>
        <v>-</v>
      </c>
      <c r="L74" s="34" t="str">
        <f t="shared" si="5"/>
        <v>-</v>
      </c>
    </row>
    <row r="75" spans="1:12" x14ac:dyDescent="0.25">
      <c r="A75" s="50" t="s">
        <v>781</v>
      </c>
      <c r="B75" s="44" t="s">
        <v>607</v>
      </c>
      <c r="C75" s="45" t="s">
        <v>608</v>
      </c>
      <c r="D75" s="46" t="s">
        <v>609</v>
      </c>
      <c r="E75" s="47" t="s">
        <v>610</v>
      </c>
      <c r="F75" s="47">
        <v>50</v>
      </c>
      <c r="G75" s="48">
        <v>1.1672966793685358</v>
      </c>
      <c r="H75" s="49">
        <f t="shared" ref="H75:H106" si="6">G75*$H$9</f>
        <v>1.1672966793685358</v>
      </c>
      <c r="J75" s="52" t="s">
        <v>782</v>
      </c>
      <c r="K75" s="33" t="str">
        <f t="shared" ref="K75:K106" si="7">IFERROR($H$9*J75,"-")</f>
        <v>-</v>
      </c>
      <c r="L75" s="34" t="str">
        <f t="shared" ref="L75:L106" si="8">IFERROR((H75-K75)/K75,"-")</f>
        <v>-</v>
      </c>
    </row>
    <row r="76" spans="1:12" x14ac:dyDescent="0.25">
      <c r="A76" s="50" t="s">
        <v>781</v>
      </c>
      <c r="B76" s="44" t="s">
        <v>611</v>
      </c>
      <c r="C76" s="45" t="s">
        <v>612</v>
      </c>
      <c r="D76" s="46" t="s">
        <v>613</v>
      </c>
      <c r="E76" s="47" t="s">
        <v>614</v>
      </c>
      <c r="F76" s="47">
        <v>50</v>
      </c>
      <c r="G76" s="48">
        <v>1.236</v>
      </c>
      <c r="H76" s="49">
        <f t="shared" si="6"/>
        <v>1.236</v>
      </c>
      <c r="J76" s="52" t="s">
        <v>782</v>
      </c>
      <c r="K76" s="33" t="str">
        <f t="shared" si="7"/>
        <v>-</v>
      </c>
      <c r="L76" s="34" t="str">
        <f t="shared" si="8"/>
        <v>-</v>
      </c>
    </row>
    <row r="77" spans="1:12" x14ac:dyDescent="0.25">
      <c r="A77" s="50" t="s">
        <v>781</v>
      </c>
      <c r="B77" s="44" t="s">
        <v>615</v>
      </c>
      <c r="C77" s="45" t="s">
        <v>616</v>
      </c>
      <c r="D77" s="46" t="s">
        <v>617</v>
      </c>
      <c r="E77" s="47" t="s">
        <v>618</v>
      </c>
      <c r="F77" s="47">
        <v>50</v>
      </c>
      <c r="G77" s="48">
        <v>3.9337470513518422</v>
      </c>
      <c r="H77" s="49">
        <f t="shared" si="6"/>
        <v>3.9337470513518422</v>
      </c>
      <c r="J77" s="52" t="s">
        <v>782</v>
      </c>
      <c r="K77" s="33" t="str">
        <f t="shared" si="7"/>
        <v>-</v>
      </c>
      <c r="L77" s="34" t="str">
        <f t="shared" si="8"/>
        <v>-</v>
      </c>
    </row>
    <row r="78" spans="1:12" x14ac:dyDescent="0.25">
      <c r="A78" s="50" t="s">
        <v>781</v>
      </c>
      <c r="B78" s="44" t="s">
        <v>619</v>
      </c>
      <c r="C78" s="45" t="s">
        <v>620</v>
      </c>
      <c r="D78" s="46" t="s">
        <v>621</v>
      </c>
      <c r="E78" s="47" t="s">
        <v>622</v>
      </c>
      <c r="F78" s="47" t="s">
        <v>384</v>
      </c>
      <c r="G78" s="48">
        <v>4.6178769733260756</v>
      </c>
      <c r="H78" s="49">
        <f t="shared" si="6"/>
        <v>4.6178769733260756</v>
      </c>
      <c r="J78" s="52" t="s">
        <v>782</v>
      </c>
      <c r="K78" s="33" t="str">
        <f t="shared" si="7"/>
        <v>-</v>
      </c>
      <c r="L78" s="34" t="str">
        <f t="shared" si="8"/>
        <v>-</v>
      </c>
    </row>
    <row r="79" spans="1:12" x14ac:dyDescent="0.25">
      <c r="A79" s="50" t="s">
        <v>781</v>
      </c>
      <c r="B79" s="44" t="s">
        <v>623</v>
      </c>
      <c r="C79" s="45" t="s">
        <v>624</v>
      </c>
      <c r="D79" s="46" t="s">
        <v>625</v>
      </c>
      <c r="E79" s="47" t="s">
        <v>626</v>
      </c>
      <c r="F79" s="47">
        <v>50</v>
      </c>
      <c r="G79" s="48">
        <v>5.1309744148067509</v>
      </c>
      <c r="H79" s="49">
        <f t="shared" si="6"/>
        <v>5.1309744148067509</v>
      </c>
      <c r="J79" s="52" t="s">
        <v>782</v>
      </c>
      <c r="K79" s="33" t="str">
        <f t="shared" si="7"/>
        <v>-</v>
      </c>
      <c r="L79" s="34" t="str">
        <f t="shared" si="8"/>
        <v>-</v>
      </c>
    </row>
    <row r="80" spans="1:12" x14ac:dyDescent="0.25">
      <c r="A80" s="50" t="s">
        <v>781</v>
      </c>
      <c r="B80" s="44" t="s">
        <v>627</v>
      </c>
      <c r="C80" s="45" t="s">
        <v>628</v>
      </c>
      <c r="D80" s="46" t="s">
        <v>629</v>
      </c>
      <c r="E80" s="47" t="s">
        <v>630</v>
      </c>
      <c r="F80" s="47">
        <v>50</v>
      </c>
      <c r="G80" s="48">
        <v>7.1833641807294519</v>
      </c>
      <c r="H80" s="49">
        <f t="shared" si="6"/>
        <v>7.1833641807294519</v>
      </c>
      <c r="J80" s="52" t="s">
        <v>782</v>
      </c>
      <c r="K80" s="33" t="str">
        <f t="shared" si="7"/>
        <v>-</v>
      </c>
      <c r="L80" s="34" t="str">
        <f t="shared" si="8"/>
        <v>-</v>
      </c>
    </row>
    <row r="81" spans="1:12" x14ac:dyDescent="0.25">
      <c r="A81" s="50" t="s">
        <v>781</v>
      </c>
      <c r="B81" s="44" t="s">
        <v>631</v>
      </c>
      <c r="C81" s="45" t="s">
        <v>632</v>
      </c>
      <c r="D81" s="46" t="s">
        <v>633</v>
      </c>
      <c r="E81" s="47" t="s">
        <v>634</v>
      </c>
      <c r="F81" s="47">
        <v>50</v>
      </c>
      <c r="G81" s="48">
        <v>7.8674941027036844</v>
      </c>
      <c r="H81" s="49">
        <f t="shared" si="6"/>
        <v>7.8674941027036844</v>
      </c>
      <c r="J81" s="52" t="s">
        <v>782</v>
      </c>
      <c r="K81" s="33" t="str">
        <f t="shared" si="7"/>
        <v>-</v>
      </c>
      <c r="L81" s="34" t="str">
        <f t="shared" si="8"/>
        <v>-</v>
      </c>
    </row>
    <row r="82" spans="1:12" x14ac:dyDescent="0.25">
      <c r="A82" s="50" t="s">
        <v>781</v>
      </c>
      <c r="B82" s="44" t="s">
        <v>635</v>
      </c>
      <c r="C82" s="45" t="s">
        <v>636</v>
      </c>
      <c r="D82" s="46" t="s">
        <v>637</v>
      </c>
      <c r="E82" s="47" t="s">
        <v>638</v>
      </c>
      <c r="F82" s="47">
        <v>100</v>
      </c>
      <c r="G82" s="48">
        <v>0.80812847033206314</v>
      </c>
      <c r="H82" s="49">
        <f t="shared" si="6"/>
        <v>0.80812847033206314</v>
      </c>
      <c r="J82" s="52" t="s">
        <v>782</v>
      </c>
      <c r="K82" s="33" t="str">
        <f t="shared" si="7"/>
        <v>-</v>
      </c>
      <c r="L82" s="34" t="str">
        <f t="shared" si="8"/>
        <v>-</v>
      </c>
    </row>
    <row r="83" spans="1:12" x14ac:dyDescent="0.25">
      <c r="A83" s="50" t="s">
        <v>781</v>
      </c>
      <c r="B83" s="44" t="s">
        <v>639</v>
      </c>
      <c r="C83" s="45" t="s">
        <v>640</v>
      </c>
      <c r="D83" s="46" t="s">
        <v>641</v>
      </c>
      <c r="E83" s="47" t="s">
        <v>642</v>
      </c>
      <c r="F83" s="47" t="s">
        <v>384</v>
      </c>
      <c r="G83" s="48">
        <v>0.79349999999999998</v>
      </c>
      <c r="H83" s="49">
        <f t="shared" si="6"/>
        <v>0.79349999999999998</v>
      </c>
      <c r="J83" s="52" t="s">
        <v>782</v>
      </c>
      <c r="K83" s="33" t="str">
        <f t="shared" si="7"/>
        <v>-</v>
      </c>
      <c r="L83" s="34" t="str">
        <f t="shared" si="8"/>
        <v>-</v>
      </c>
    </row>
    <row r="84" spans="1:12" x14ac:dyDescent="0.25">
      <c r="A84" s="50" t="s">
        <v>781</v>
      </c>
      <c r="B84" s="44" t="s">
        <v>643</v>
      </c>
      <c r="C84" s="45" t="s">
        <v>644</v>
      </c>
      <c r="D84" s="46" t="s">
        <v>645</v>
      </c>
      <c r="E84" s="47" t="s">
        <v>646</v>
      </c>
      <c r="F84" s="47">
        <v>200</v>
      </c>
      <c r="G84" s="48">
        <v>3.1185</v>
      </c>
      <c r="H84" s="49">
        <f t="shared" si="6"/>
        <v>3.1185</v>
      </c>
      <c r="J84" s="52" t="s">
        <v>782</v>
      </c>
      <c r="K84" s="33" t="str">
        <f t="shared" si="7"/>
        <v>-</v>
      </c>
      <c r="L84" s="34" t="str">
        <f t="shared" si="8"/>
        <v>-</v>
      </c>
    </row>
    <row r="85" spans="1:12" x14ac:dyDescent="0.25">
      <c r="B85" s="14" t="s">
        <v>20</v>
      </c>
      <c r="C85" s="36" t="s">
        <v>21</v>
      </c>
      <c r="D85" s="15" t="s">
        <v>22</v>
      </c>
      <c r="E85" s="16" t="s">
        <v>23</v>
      </c>
      <c r="F85" s="16">
        <v>200</v>
      </c>
      <c r="G85" s="18">
        <v>3.0409999999999999</v>
      </c>
      <c r="H85" s="17">
        <f t="shared" si="6"/>
        <v>3.0409999999999999</v>
      </c>
      <c r="J85" s="52">
        <v>3.0409999999999999</v>
      </c>
      <c r="K85" s="33">
        <f t="shared" si="7"/>
        <v>3.0409999999999999</v>
      </c>
      <c r="L85" s="34">
        <f t="shared" si="8"/>
        <v>0</v>
      </c>
    </row>
    <row r="86" spans="1:12" x14ac:dyDescent="0.25">
      <c r="B86" s="14" t="s">
        <v>24</v>
      </c>
      <c r="C86" s="36" t="s">
        <v>25</v>
      </c>
      <c r="D86" s="15" t="s">
        <v>26</v>
      </c>
      <c r="E86" s="16" t="s">
        <v>27</v>
      </c>
      <c r="F86" s="16">
        <v>200</v>
      </c>
      <c r="G86" s="18">
        <v>3.0409999999999999</v>
      </c>
      <c r="H86" s="17">
        <f t="shared" si="6"/>
        <v>3.0409999999999999</v>
      </c>
      <c r="J86" s="52">
        <v>3.0409999999999999</v>
      </c>
      <c r="K86" s="33">
        <f t="shared" si="7"/>
        <v>3.0409999999999999</v>
      </c>
      <c r="L86" s="34">
        <f t="shared" si="8"/>
        <v>0</v>
      </c>
    </row>
    <row r="87" spans="1:12" x14ac:dyDescent="0.25">
      <c r="B87" s="14" t="s">
        <v>28</v>
      </c>
      <c r="C87" s="36" t="s">
        <v>29</v>
      </c>
      <c r="D87" s="15" t="s">
        <v>30</v>
      </c>
      <c r="E87" s="16" t="s">
        <v>31</v>
      </c>
      <c r="F87" s="16">
        <v>200</v>
      </c>
      <c r="G87" s="18">
        <v>3.0409999999999999</v>
      </c>
      <c r="H87" s="17">
        <f t="shared" si="6"/>
        <v>3.0409999999999999</v>
      </c>
      <c r="J87" s="52">
        <v>3.0409999999999999</v>
      </c>
      <c r="K87" s="33">
        <f t="shared" si="7"/>
        <v>3.0409999999999999</v>
      </c>
      <c r="L87" s="34">
        <f t="shared" si="8"/>
        <v>0</v>
      </c>
    </row>
    <row r="88" spans="1:12" x14ac:dyDescent="0.25">
      <c r="B88" s="14" t="s">
        <v>32</v>
      </c>
      <c r="C88" s="36" t="s">
        <v>33</v>
      </c>
      <c r="D88" s="15" t="s">
        <v>34</v>
      </c>
      <c r="E88" s="16" t="s">
        <v>35</v>
      </c>
      <c r="F88" s="16">
        <v>200</v>
      </c>
      <c r="G88" s="18">
        <v>3.0409999999999999</v>
      </c>
      <c r="H88" s="17">
        <f t="shared" si="6"/>
        <v>3.0409999999999999</v>
      </c>
      <c r="J88" s="52">
        <v>3.0409999999999999</v>
      </c>
      <c r="K88" s="33">
        <f t="shared" si="7"/>
        <v>3.0409999999999999</v>
      </c>
      <c r="L88" s="34">
        <f t="shared" si="8"/>
        <v>0</v>
      </c>
    </row>
    <row r="89" spans="1:12" x14ac:dyDescent="0.25">
      <c r="B89" s="14" t="s">
        <v>36</v>
      </c>
      <c r="C89" s="36" t="s">
        <v>37</v>
      </c>
      <c r="D89" s="15" t="s">
        <v>38</v>
      </c>
      <c r="E89" s="16" t="s">
        <v>39</v>
      </c>
      <c r="F89" s="16">
        <v>200</v>
      </c>
      <c r="G89" s="18">
        <v>3.0409999999999999</v>
      </c>
      <c r="H89" s="17">
        <f t="shared" si="6"/>
        <v>3.0409999999999999</v>
      </c>
      <c r="J89" s="52">
        <v>3.0409999999999999</v>
      </c>
      <c r="K89" s="33">
        <f t="shared" si="7"/>
        <v>3.0409999999999999</v>
      </c>
      <c r="L89" s="34">
        <f t="shared" si="8"/>
        <v>0</v>
      </c>
    </row>
    <row r="90" spans="1:12" x14ac:dyDescent="0.25">
      <c r="B90" s="14" t="s">
        <v>40</v>
      </c>
      <c r="C90" s="36" t="s">
        <v>41</v>
      </c>
      <c r="D90" s="15" t="s">
        <v>42</v>
      </c>
      <c r="E90" s="16" t="s">
        <v>43</v>
      </c>
      <c r="F90" s="16">
        <v>200</v>
      </c>
      <c r="G90" s="18">
        <v>3.0409999999999999</v>
      </c>
      <c r="H90" s="17">
        <f t="shared" si="6"/>
        <v>3.0409999999999999</v>
      </c>
      <c r="J90" s="52">
        <v>3.0409999999999999</v>
      </c>
      <c r="K90" s="33">
        <f t="shared" si="7"/>
        <v>3.0409999999999999</v>
      </c>
      <c r="L90" s="34">
        <f t="shared" si="8"/>
        <v>0</v>
      </c>
    </row>
    <row r="91" spans="1:12" x14ac:dyDescent="0.25">
      <c r="B91" s="14" t="s">
        <v>44</v>
      </c>
      <c r="C91" s="36" t="s">
        <v>45</v>
      </c>
      <c r="D91" s="15" t="s">
        <v>46</v>
      </c>
      <c r="E91" s="16" t="s">
        <v>47</v>
      </c>
      <c r="F91" s="16">
        <v>200</v>
      </c>
      <c r="G91" s="18">
        <v>1.26</v>
      </c>
      <c r="H91" s="17">
        <f t="shared" si="6"/>
        <v>1.26</v>
      </c>
      <c r="J91" s="52">
        <v>1.26</v>
      </c>
      <c r="K91" s="33">
        <f t="shared" si="7"/>
        <v>1.26</v>
      </c>
      <c r="L91" s="34">
        <f t="shared" si="8"/>
        <v>0</v>
      </c>
    </row>
    <row r="92" spans="1:12" x14ac:dyDescent="0.25">
      <c r="B92" s="14" t="s">
        <v>48</v>
      </c>
      <c r="C92" s="36" t="s">
        <v>49</v>
      </c>
      <c r="D92" s="15" t="s">
        <v>50</v>
      </c>
      <c r="E92" s="16" t="s">
        <v>51</v>
      </c>
      <c r="F92" s="16">
        <v>200</v>
      </c>
      <c r="G92" s="18">
        <v>2.0369999999999999</v>
      </c>
      <c r="H92" s="17">
        <f t="shared" si="6"/>
        <v>2.0369999999999999</v>
      </c>
      <c r="J92" s="52">
        <v>2.0369999999999999</v>
      </c>
      <c r="K92" s="33">
        <f t="shared" si="7"/>
        <v>2.0369999999999999</v>
      </c>
      <c r="L92" s="34">
        <f t="shared" si="8"/>
        <v>0</v>
      </c>
    </row>
    <row r="93" spans="1:12" x14ac:dyDescent="0.25">
      <c r="B93" s="14" t="s">
        <v>52</v>
      </c>
      <c r="C93" s="36" t="s">
        <v>53</v>
      </c>
      <c r="D93" s="15" t="s">
        <v>54</v>
      </c>
      <c r="E93" s="16" t="s">
        <v>55</v>
      </c>
      <c r="F93" s="16">
        <v>200</v>
      </c>
      <c r="G93" s="18">
        <v>2.0474999999999999</v>
      </c>
      <c r="H93" s="17">
        <f t="shared" si="6"/>
        <v>2.0474999999999999</v>
      </c>
      <c r="J93" s="52">
        <v>2.0474999999999999</v>
      </c>
      <c r="K93" s="33">
        <f t="shared" si="7"/>
        <v>2.0474999999999999</v>
      </c>
      <c r="L93" s="34">
        <f t="shared" si="8"/>
        <v>0</v>
      </c>
    </row>
    <row r="94" spans="1:12" x14ac:dyDescent="0.25">
      <c r="B94" s="14" t="s">
        <v>56</v>
      </c>
      <c r="C94" s="36" t="s">
        <v>57</v>
      </c>
      <c r="D94" s="15" t="s">
        <v>58</v>
      </c>
      <c r="E94" s="16" t="s">
        <v>59</v>
      </c>
      <c r="F94" s="16">
        <v>25</v>
      </c>
      <c r="G94" s="18">
        <v>2.0474999999999999</v>
      </c>
      <c r="H94" s="17">
        <f t="shared" si="6"/>
        <v>2.0474999999999999</v>
      </c>
      <c r="J94" s="52">
        <v>2.0474999999999999</v>
      </c>
      <c r="K94" s="33">
        <f t="shared" si="7"/>
        <v>2.0474999999999999</v>
      </c>
      <c r="L94" s="34">
        <f t="shared" si="8"/>
        <v>0</v>
      </c>
    </row>
    <row r="95" spans="1:12" x14ac:dyDescent="0.25">
      <c r="B95" s="14" t="s">
        <v>60</v>
      </c>
      <c r="C95" s="36" t="s">
        <v>61</v>
      </c>
      <c r="D95" s="15" t="s">
        <v>62</v>
      </c>
      <c r="E95" s="16" t="s">
        <v>63</v>
      </c>
      <c r="F95" s="16">
        <v>200</v>
      </c>
      <c r="G95" s="18">
        <v>1.9933000000000001</v>
      </c>
      <c r="H95" s="17">
        <f t="shared" si="6"/>
        <v>1.9933000000000001</v>
      </c>
      <c r="J95" s="52">
        <v>1.9933000000000001</v>
      </c>
      <c r="K95" s="33">
        <f t="shared" si="7"/>
        <v>1.9933000000000001</v>
      </c>
      <c r="L95" s="34">
        <f t="shared" si="8"/>
        <v>0</v>
      </c>
    </row>
    <row r="96" spans="1:12" x14ac:dyDescent="0.25">
      <c r="A96" s="50" t="s">
        <v>781</v>
      </c>
      <c r="B96" s="44" t="s">
        <v>647</v>
      </c>
      <c r="C96" s="45" t="s">
        <v>648</v>
      </c>
      <c r="D96" s="46" t="s">
        <v>649</v>
      </c>
      <c r="E96" s="47" t="s">
        <v>650</v>
      </c>
      <c r="F96" s="47">
        <v>25</v>
      </c>
      <c r="G96" s="48">
        <v>2.0369999999999999</v>
      </c>
      <c r="H96" s="49">
        <f t="shared" si="6"/>
        <v>2.0369999999999999</v>
      </c>
      <c r="J96" s="52" t="s">
        <v>782</v>
      </c>
      <c r="K96" s="33" t="str">
        <f t="shared" si="7"/>
        <v>-</v>
      </c>
      <c r="L96" s="34" t="str">
        <f t="shared" si="8"/>
        <v>-</v>
      </c>
    </row>
    <row r="97" spans="1:12" x14ac:dyDescent="0.25">
      <c r="B97" s="14" t="s">
        <v>64</v>
      </c>
      <c r="C97" s="36" t="s">
        <v>65</v>
      </c>
      <c r="D97" s="15" t="s">
        <v>66</v>
      </c>
      <c r="E97" s="16" t="s">
        <v>67</v>
      </c>
      <c r="F97" s="16">
        <v>200</v>
      </c>
      <c r="G97" s="18">
        <v>1.9933000000000001</v>
      </c>
      <c r="H97" s="17">
        <f t="shared" si="6"/>
        <v>1.9933000000000001</v>
      </c>
      <c r="J97" s="52">
        <v>1.9933000000000001</v>
      </c>
      <c r="K97" s="33">
        <f t="shared" si="7"/>
        <v>1.9933000000000001</v>
      </c>
      <c r="L97" s="34">
        <f t="shared" si="8"/>
        <v>0</v>
      </c>
    </row>
    <row r="98" spans="1:12" x14ac:dyDescent="0.25">
      <c r="A98" s="50" t="s">
        <v>781</v>
      </c>
      <c r="B98" s="44" t="s">
        <v>651</v>
      </c>
      <c r="C98" s="45" t="s">
        <v>652</v>
      </c>
      <c r="D98" s="46" t="s">
        <v>653</v>
      </c>
      <c r="E98" s="47" t="s">
        <v>654</v>
      </c>
      <c r="F98" s="47">
        <v>5</v>
      </c>
      <c r="G98" s="48">
        <v>55.8</v>
      </c>
      <c r="H98" s="49">
        <f t="shared" si="6"/>
        <v>55.8</v>
      </c>
      <c r="J98" s="52" t="s">
        <v>782</v>
      </c>
      <c r="K98" s="33" t="str">
        <f t="shared" si="7"/>
        <v>-</v>
      </c>
      <c r="L98" s="34" t="str">
        <f t="shared" si="8"/>
        <v>-</v>
      </c>
    </row>
    <row r="99" spans="1:12" x14ac:dyDescent="0.25">
      <c r="B99" s="14" t="s">
        <v>68</v>
      </c>
      <c r="C99" s="36" t="s">
        <v>69</v>
      </c>
      <c r="D99" s="15" t="s">
        <v>70</v>
      </c>
      <c r="E99" s="16" t="s">
        <v>71</v>
      </c>
      <c r="F99" s="16">
        <v>20</v>
      </c>
      <c r="G99" s="18">
        <v>19.32</v>
      </c>
      <c r="H99" s="17">
        <f t="shared" si="6"/>
        <v>19.32</v>
      </c>
      <c r="J99" s="52">
        <v>19.32</v>
      </c>
      <c r="K99" s="33">
        <f t="shared" si="7"/>
        <v>19.32</v>
      </c>
      <c r="L99" s="34">
        <f t="shared" si="8"/>
        <v>0</v>
      </c>
    </row>
    <row r="100" spans="1:12" x14ac:dyDescent="0.25">
      <c r="B100" s="14" t="s">
        <v>72</v>
      </c>
      <c r="C100" s="36" t="s">
        <v>73</v>
      </c>
      <c r="D100" s="15" t="s">
        <v>74</v>
      </c>
      <c r="E100" s="16" t="s">
        <v>75</v>
      </c>
      <c r="F100" s="16">
        <v>20</v>
      </c>
      <c r="G100" s="18">
        <v>22.03</v>
      </c>
      <c r="H100" s="17">
        <f t="shared" si="6"/>
        <v>22.03</v>
      </c>
      <c r="J100" s="52">
        <v>22.03</v>
      </c>
      <c r="K100" s="33">
        <f t="shared" si="7"/>
        <v>22.03</v>
      </c>
      <c r="L100" s="34">
        <f t="shared" si="8"/>
        <v>0</v>
      </c>
    </row>
    <row r="101" spans="1:12" x14ac:dyDescent="0.25">
      <c r="B101" s="14" t="s">
        <v>76</v>
      </c>
      <c r="C101" s="36" t="s">
        <v>77</v>
      </c>
      <c r="D101" s="15" t="s">
        <v>78</v>
      </c>
      <c r="E101" s="16" t="s">
        <v>79</v>
      </c>
      <c r="F101" s="16">
        <v>100</v>
      </c>
      <c r="G101" s="48">
        <v>10.005400108873165</v>
      </c>
      <c r="H101" s="17">
        <f t="shared" si="6"/>
        <v>10.005400108873165</v>
      </c>
      <c r="J101" s="52">
        <v>8.86</v>
      </c>
      <c r="K101" s="33">
        <f t="shared" si="7"/>
        <v>8.86</v>
      </c>
      <c r="L101" s="34">
        <f t="shared" si="8"/>
        <v>0.12927766465837079</v>
      </c>
    </row>
    <row r="102" spans="1:12" x14ac:dyDescent="0.25">
      <c r="B102" s="14" t="s">
        <v>80</v>
      </c>
      <c r="C102" s="36" t="s">
        <v>81</v>
      </c>
      <c r="D102" s="15" t="s">
        <v>82</v>
      </c>
      <c r="E102" s="16" t="s">
        <v>83</v>
      </c>
      <c r="F102" s="16">
        <v>30</v>
      </c>
      <c r="G102" s="48">
        <v>5.746691344583561</v>
      </c>
      <c r="H102" s="17">
        <f t="shared" si="6"/>
        <v>5.746691344583561</v>
      </c>
      <c r="J102" s="52">
        <v>5.09</v>
      </c>
      <c r="K102" s="33">
        <f t="shared" si="7"/>
        <v>5.09</v>
      </c>
      <c r="L102" s="34">
        <f t="shared" si="8"/>
        <v>0.12901598125413777</v>
      </c>
    </row>
    <row r="103" spans="1:12" x14ac:dyDescent="0.25">
      <c r="B103" s="14" t="s">
        <v>84</v>
      </c>
      <c r="C103" s="36" t="s">
        <v>85</v>
      </c>
      <c r="D103" s="15" t="s">
        <v>86</v>
      </c>
      <c r="E103" s="16" t="s">
        <v>87</v>
      </c>
      <c r="F103" s="16">
        <v>1</v>
      </c>
      <c r="G103" s="48">
        <v>24.237012810742158</v>
      </c>
      <c r="H103" s="17">
        <f t="shared" si="6"/>
        <v>24.237012810742158</v>
      </c>
      <c r="J103" s="52">
        <v>21.39</v>
      </c>
      <c r="K103" s="33">
        <f t="shared" si="7"/>
        <v>21.39</v>
      </c>
      <c r="L103" s="34">
        <f t="shared" si="8"/>
        <v>0.13310017815531358</v>
      </c>
    </row>
    <row r="104" spans="1:12" x14ac:dyDescent="0.25">
      <c r="B104" s="14" t="s">
        <v>88</v>
      </c>
      <c r="C104" s="36" t="s">
        <v>89</v>
      </c>
      <c r="D104" s="15" t="s">
        <v>90</v>
      </c>
      <c r="E104" s="16" t="s">
        <v>91</v>
      </c>
      <c r="F104" s="16">
        <v>1</v>
      </c>
      <c r="G104" s="48">
        <v>26.035419343131924</v>
      </c>
      <c r="H104" s="17">
        <f t="shared" si="6"/>
        <v>26.035419343131924</v>
      </c>
      <c r="J104" s="52">
        <v>22.97</v>
      </c>
      <c r="K104" s="33">
        <f t="shared" si="7"/>
        <v>22.97</v>
      </c>
      <c r="L104" s="34">
        <f t="shared" si="8"/>
        <v>0.13345317122907815</v>
      </c>
    </row>
    <row r="105" spans="1:12" x14ac:dyDescent="0.25">
      <c r="B105" s="14" t="s">
        <v>92</v>
      </c>
      <c r="C105" s="36" t="s">
        <v>93</v>
      </c>
      <c r="D105" s="15" t="s">
        <v>94</v>
      </c>
      <c r="E105" s="16" t="s">
        <v>95</v>
      </c>
      <c r="F105" s="16">
        <v>250</v>
      </c>
      <c r="G105" s="48">
        <v>31.280985519869361</v>
      </c>
      <c r="H105" s="17">
        <f t="shared" si="6"/>
        <v>31.280985519869361</v>
      </c>
      <c r="J105" s="52">
        <v>27.32</v>
      </c>
      <c r="K105" s="33">
        <f t="shared" si="7"/>
        <v>27.32</v>
      </c>
      <c r="L105" s="34">
        <f t="shared" si="8"/>
        <v>0.14498482869214352</v>
      </c>
    </row>
    <row r="106" spans="1:12" x14ac:dyDescent="0.25">
      <c r="B106" s="14" t="s">
        <v>96</v>
      </c>
      <c r="C106" s="36" t="s">
        <v>97</v>
      </c>
      <c r="D106" s="15" t="s">
        <v>98</v>
      </c>
      <c r="E106" s="16" t="s">
        <v>99</v>
      </c>
      <c r="F106" s="16">
        <v>1</v>
      </c>
      <c r="G106" s="48">
        <v>10.603158628198148</v>
      </c>
      <c r="H106" s="17">
        <f t="shared" si="6"/>
        <v>10.603158628198148</v>
      </c>
      <c r="J106" s="52">
        <v>9.36</v>
      </c>
      <c r="K106" s="33">
        <f t="shared" si="7"/>
        <v>9.36</v>
      </c>
      <c r="L106" s="34">
        <f t="shared" si="8"/>
        <v>0.13281609275621248</v>
      </c>
    </row>
    <row r="107" spans="1:12" x14ac:dyDescent="0.25">
      <c r="B107" s="14" t="s">
        <v>100</v>
      </c>
      <c r="C107" s="36" t="s">
        <v>101</v>
      </c>
      <c r="D107" s="15" t="s">
        <v>102</v>
      </c>
      <c r="E107" s="16" t="s">
        <v>103</v>
      </c>
      <c r="F107" s="16">
        <v>1</v>
      </c>
      <c r="G107" s="48">
        <v>13.916912937760845</v>
      </c>
      <c r="H107" s="17">
        <f t="shared" ref="H107:H138" si="9">G107*$H$9</f>
        <v>13.916912937760845</v>
      </c>
      <c r="J107" s="52">
        <v>12.28</v>
      </c>
      <c r="K107" s="33">
        <f t="shared" ref="K107:K138" si="10">IFERROR($H$9*J107,"-")</f>
        <v>12.28</v>
      </c>
      <c r="L107" s="34">
        <f t="shared" ref="L107:L138" si="11">IFERROR((H107-K107)/K107,"-")</f>
        <v>0.13329909916619265</v>
      </c>
    </row>
    <row r="108" spans="1:12" x14ac:dyDescent="0.25">
      <c r="B108" s="14" t="s">
        <v>104</v>
      </c>
      <c r="C108" s="36" t="s">
        <v>105</v>
      </c>
      <c r="D108" s="15" t="s">
        <v>106</v>
      </c>
      <c r="E108" s="16" t="s">
        <v>107</v>
      </c>
      <c r="F108" s="16">
        <v>1</v>
      </c>
      <c r="G108" s="48">
        <v>15.114140301215754</v>
      </c>
      <c r="H108" s="17">
        <f t="shared" si="9"/>
        <v>15.114140301215754</v>
      </c>
      <c r="J108" s="52">
        <v>13.2</v>
      </c>
      <c r="K108" s="33">
        <f t="shared" si="10"/>
        <v>13.2</v>
      </c>
      <c r="L108" s="34">
        <f t="shared" si="11"/>
        <v>0.1450106288799814</v>
      </c>
    </row>
    <row r="109" spans="1:12" x14ac:dyDescent="0.25">
      <c r="B109" s="14" t="s">
        <v>108</v>
      </c>
      <c r="C109" s="36" t="s">
        <v>109</v>
      </c>
      <c r="D109" s="15" t="s">
        <v>110</v>
      </c>
      <c r="E109" s="16" t="s">
        <v>111</v>
      </c>
      <c r="F109" s="16">
        <v>1</v>
      </c>
      <c r="G109" s="48">
        <v>23.006434113591006</v>
      </c>
      <c r="H109" s="17">
        <f t="shared" si="9"/>
        <v>23.006434113591006</v>
      </c>
      <c r="J109" s="52">
        <v>20.3</v>
      </c>
      <c r="K109" s="33">
        <f t="shared" si="10"/>
        <v>20.3</v>
      </c>
      <c r="L109" s="34">
        <f t="shared" si="11"/>
        <v>0.13332187751679828</v>
      </c>
    </row>
    <row r="110" spans="1:12" x14ac:dyDescent="0.25">
      <c r="A110" s="50" t="s">
        <v>781</v>
      </c>
      <c r="B110" s="44" t="s">
        <v>655</v>
      </c>
      <c r="C110" s="45" t="s">
        <v>656</v>
      </c>
      <c r="D110" s="46" t="s">
        <v>657</v>
      </c>
      <c r="E110" s="47" t="s">
        <v>658</v>
      </c>
      <c r="F110" s="47" t="s">
        <v>384</v>
      </c>
      <c r="G110" s="48">
        <v>76.927844238795132</v>
      </c>
      <c r="H110" s="49">
        <f t="shared" si="9"/>
        <v>76.927844238795132</v>
      </c>
      <c r="J110" s="52" t="s">
        <v>782</v>
      </c>
      <c r="K110" s="33" t="str">
        <f t="shared" si="10"/>
        <v>-</v>
      </c>
      <c r="L110" s="34" t="str">
        <f t="shared" si="11"/>
        <v>-</v>
      </c>
    </row>
    <row r="111" spans="1:12" x14ac:dyDescent="0.25">
      <c r="B111" s="14" t="s">
        <v>112</v>
      </c>
      <c r="C111" s="36" t="s">
        <v>113</v>
      </c>
      <c r="D111" s="15" t="s">
        <v>114</v>
      </c>
      <c r="E111" s="16" t="s">
        <v>115</v>
      </c>
      <c r="F111" s="16">
        <v>1</v>
      </c>
      <c r="G111" s="48">
        <v>64.378335982580296</v>
      </c>
      <c r="H111" s="17">
        <f t="shared" si="9"/>
        <v>64.378335982580296</v>
      </c>
      <c r="J111" s="52">
        <v>56.81</v>
      </c>
      <c r="K111" s="33">
        <f t="shared" si="10"/>
        <v>56.81</v>
      </c>
      <c r="L111" s="34">
        <f t="shared" si="11"/>
        <v>0.13322189724661668</v>
      </c>
    </row>
    <row r="112" spans="1:12" x14ac:dyDescent="0.25">
      <c r="A112" s="50" t="s">
        <v>781</v>
      </c>
      <c r="B112" s="44" t="s">
        <v>659</v>
      </c>
      <c r="C112" s="45" t="s">
        <v>660</v>
      </c>
      <c r="D112" s="46" t="s">
        <v>661</v>
      </c>
      <c r="E112" s="47" t="s">
        <v>662</v>
      </c>
      <c r="F112" s="47" t="s">
        <v>384</v>
      </c>
      <c r="G112" s="48">
        <v>82.650591036109589</v>
      </c>
      <c r="H112" s="49">
        <f t="shared" si="9"/>
        <v>82.650591036109589</v>
      </c>
      <c r="J112" s="52" t="s">
        <v>782</v>
      </c>
      <c r="K112" s="33" t="str">
        <f t="shared" si="10"/>
        <v>-</v>
      </c>
      <c r="L112" s="34" t="str">
        <f t="shared" si="11"/>
        <v>-</v>
      </c>
    </row>
    <row r="113" spans="1:12" x14ac:dyDescent="0.25">
      <c r="B113" s="14" t="s">
        <v>116</v>
      </c>
      <c r="C113" s="36" t="s">
        <v>117</v>
      </c>
      <c r="D113" s="15" t="s">
        <v>118</v>
      </c>
      <c r="E113" s="16" t="s">
        <v>119</v>
      </c>
      <c r="F113" s="16">
        <v>1</v>
      </c>
      <c r="G113" s="48">
        <v>31.148435347486846</v>
      </c>
      <c r="H113" s="17">
        <f t="shared" si="9"/>
        <v>31.148435347486846</v>
      </c>
      <c r="J113" s="52">
        <v>27.49</v>
      </c>
      <c r="K113" s="33">
        <f t="shared" si="10"/>
        <v>27.49</v>
      </c>
      <c r="L113" s="34">
        <f t="shared" si="11"/>
        <v>0.13308240623815379</v>
      </c>
    </row>
    <row r="114" spans="1:12" x14ac:dyDescent="0.25">
      <c r="B114" s="14" t="s">
        <v>120</v>
      </c>
      <c r="C114" s="36" t="s">
        <v>121</v>
      </c>
      <c r="D114" s="15" t="s">
        <v>122</v>
      </c>
      <c r="E114" s="16" t="s">
        <v>123</v>
      </c>
      <c r="F114" s="16">
        <v>1</v>
      </c>
      <c r="G114" s="48">
        <v>47.92672168390493</v>
      </c>
      <c r="H114" s="17">
        <f t="shared" si="9"/>
        <v>47.92672168390493</v>
      </c>
      <c r="J114" s="52">
        <v>41.85</v>
      </c>
      <c r="K114" s="33">
        <f t="shared" si="10"/>
        <v>41.85</v>
      </c>
      <c r="L114" s="34">
        <f t="shared" si="11"/>
        <v>0.14520242972293734</v>
      </c>
    </row>
    <row r="115" spans="1:12" x14ac:dyDescent="0.25">
      <c r="B115" s="14" t="s">
        <v>124</v>
      </c>
      <c r="C115" s="36" t="s">
        <v>125</v>
      </c>
      <c r="D115" s="15" t="s">
        <v>126</v>
      </c>
      <c r="E115" s="16" t="s">
        <v>127</v>
      </c>
      <c r="F115" s="16">
        <v>1</v>
      </c>
      <c r="G115" s="48">
        <v>112.18961074215207</v>
      </c>
      <c r="H115" s="17">
        <f t="shared" si="9"/>
        <v>112.18961074215207</v>
      </c>
      <c r="J115" s="52">
        <v>99</v>
      </c>
      <c r="K115" s="33">
        <f t="shared" si="10"/>
        <v>99</v>
      </c>
      <c r="L115" s="34">
        <f t="shared" si="11"/>
        <v>0.13322839133486938</v>
      </c>
    </row>
    <row r="116" spans="1:12" x14ac:dyDescent="0.25">
      <c r="A116" s="50" t="s">
        <v>781</v>
      </c>
      <c r="B116" s="44" t="s">
        <v>663</v>
      </c>
      <c r="C116" s="45" t="s">
        <v>664</v>
      </c>
      <c r="D116" s="46" t="s">
        <v>665</v>
      </c>
      <c r="E116" s="47" t="s">
        <v>666</v>
      </c>
      <c r="F116" s="47" t="s">
        <v>384</v>
      </c>
      <c r="G116" s="48">
        <v>100.2600952277264</v>
      </c>
      <c r="H116" s="49">
        <f t="shared" si="9"/>
        <v>100.2600952277264</v>
      </c>
      <c r="J116" s="52" t="s">
        <v>782</v>
      </c>
      <c r="K116" s="33" t="str">
        <f t="shared" si="10"/>
        <v>-</v>
      </c>
      <c r="L116" s="34" t="str">
        <f t="shared" si="11"/>
        <v>-</v>
      </c>
    </row>
    <row r="117" spans="1:12" x14ac:dyDescent="0.25">
      <c r="B117" s="14" t="s">
        <v>128</v>
      </c>
      <c r="C117" s="36" t="s">
        <v>129</v>
      </c>
      <c r="D117" s="15" t="s">
        <v>130</v>
      </c>
      <c r="E117" s="16" t="s">
        <v>131</v>
      </c>
      <c r="F117" s="16">
        <v>1</v>
      </c>
      <c r="G117" s="48">
        <v>138.98270397387043</v>
      </c>
      <c r="H117" s="17">
        <f t="shared" si="9"/>
        <v>138.98270397387043</v>
      </c>
      <c r="J117" s="52">
        <v>122.64</v>
      </c>
      <c r="K117" s="33">
        <f t="shared" si="10"/>
        <v>122.64</v>
      </c>
      <c r="L117" s="34">
        <f t="shared" si="11"/>
        <v>0.1332575340335162</v>
      </c>
    </row>
    <row r="118" spans="1:12" x14ac:dyDescent="0.25">
      <c r="B118" s="14" t="s">
        <v>132</v>
      </c>
      <c r="C118" s="36" t="s">
        <v>133</v>
      </c>
      <c r="D118" s="15" t="s">
        <v>134</v>
      </c>
      <c r="E118" s="16" t="s">
        <v>135</v>
      </c>
      <c r="F118" s="16">
        <v>1</v>
      </c>
      <c r="G118" s="48">
        <v>257.90073249863912</v>
      </c>
      <c r="H118" s="17">
        <f t="shared" si="9"/>
        <v>257.90073249863912</v>
      </c>
      <c r="J118" s="52">
        <v>225.23</v>
      </c>
      <c r="K118" s="33">
        <f t="shared" si="10"/>
        <v>225.23</v>
      </c>
      <c r="L118" s="34">
        <f t="shared" si="11"/>
        <v>0.14505497712844259</v>
      </c>
    </row>
    <row r="119" spans="1:12" x14ac:dyDescent="0.25">
      <c r="B119" s="14" t="s">
        <v>136</v>
      </c>
      <c r="C119" s="36" t="s">
        <v>137</v>
      </c>
      <c r="D119" s="15" t="s">
        <v>138</v>
      </c>
      <c r="E119" s="16" t="s">
        <v>139</v>
      </c>
      <c r="F119" s="16">
        <v>1</v>
      </c>
      <c r="G119" s="48">
        <v>85.491440537107607</v>
      </c>
      <c r="H119" s="17">
        <f t="shared" si="9"/>
        <v>85.491440537107607</v>
      </c>
      <c r="J119" s="52">
        <v>75.44</v>
      </c>
      <c r="K119" s="33">
        <f t="shared" si="10"/>
        <v>75.44</v>
      </c>
      <c r="L119" s="34">
        <f t="shared" si="11"/>
        <v>0.1332375468863681</v>
      </c>
    </row>
    <row r="120" spans="1:12" x14ac:dyDescent="0.25">
      <c r="B120" s="14" t="s">
        <v>140</v>
      </c>
      <c r="C120" s="36" t="s">
        <v>141</v>
      </c>
      <c r="D120" s="15" t="s">
        <v>142</v>
      </c>
      <c r="E120" s="16" t="s">
        <v>143</v>
      </c>
      <c r="F120" s="16">
        <v>1</v>
      </c>
      <c r="G120" s="48">
        <v>101.59414857557614</v>
      </c>
      <c r="H120" s="17">
        <f t="shared" si="9"/>
        <v>101.59414857557614</v>
      </c>
      <c r="J120" s="52">
        <v>88.72</v>
      </c>
      <c r="K120" s="33">
        <f t="shared" si="10"/>
        <v>88.72</v>
      </c>
      <c r="L120" s="34">
        <f t="shared" si="11"/>
        <v>0.14510988024770224</v>
      </c>
    </row>
    <row r="121" spans="1:12" x14ac:dyDescent="0.25">
      <c r="A121" s="50" t="s">
        <v>781</v>
      </c>
      <c r="B121" s="44" t="s">
        <v>667</v>
      </c>
      <c r="C121" s="45">
        <v>115</v>
      </c>
      <c r="D121" s="46" t="s">
        <v>668</v>
      </c>
      <c r="E121" s="47" t="s">
        <v>669</v>
      </c>
      <c r="F121" s="47" t="s">
        <v>384</v>
      </c>
      <c r="G121" s="48">
        <v>129.04144104518238</v>
      </c>
      <c r="H121" s="49">
        <f t="shared" si="9"/>
        <v>129.04144104518238</v>
      </c>
      <c r="J121" s="52" t="s">
        <v>782</v>
      </c>
      <c r="K121" s="33" t="str">
        <f t="shared" si="10"/>
        <v>-</v>
      </c>
      <c r="L121" s="34" t="str">
        <f t="shared" si="11"/>
        <v>-</v>
      </c>
    </row>
    <row r="122" spans="1:12" x14ac:dyDescent="0.25">
      <c r="B122" s="14" t="s">
        <v>144</v>
      </c>
      <c r="C122" s="36" t="s">
        <v>145</v>
      </c>
      <c r="D122" s="15" t="s">
        <v>146</v>
      </c>
      <c r="E122" s="16" t="s">
        <v>147</v>
      </c>
      <c r="F122" s="16">
        <v>1</v>
      </c>
      <c r="G122" s="48">
        <v>133.49170618762474</v>
      </c>
      <c r="H122" s="17">
        <f t="shared" si="9"/>
        <v>133.49170618762474</v>
      </c>
      <c r="J122" s="52">
        <v>117.8</v>
      </c>
      <c r="K122" s="33">
        <f t="shared" si="10"/>
        <v>117.8</v>
      </c>
      <c r="L122" s="34">
        <f t="shared" si="11"/>
        <v>0.13320633436014215</v>
      </c>
    </row>
    <row r="123" spans="1:12" x14ac:dyDescent="0.25">
      <c r="B123" s="14" t="s">
        <v>148</v>
      </c>
      <c r="C123" s="36" t="s">
        <v>149</v>
      </c>
      <c r="D123" s="15" t="s">
        <v>150</v>
      </c>
      <c r="E123" s="16" t="s">
        <v>151</v>
      </c>
      <c r="F123" s="16">
        <v>1</v>
      </c>
      <c r="G123" s="48">
        <v>201.65755645073489</v>
      </c>
      <c r="H123" s="17">
        <f t="shared" si="9"/>
        <v>201.65755645073489</v>
      </c>
      <c r="J123" s="52">
        <v>177.95</v>
      </c>
      <c r="K123" s="33">
        <f t="shared" si="10"/>
        <v>177.95</v>
      </c>
      <c r="L123" s="34">
        <f t="shared" si="11"/>
        <v>0.13322594240368024</v>
      </c>
    </row>
    <row r="124" spans="1:12" x14ac:dyDescent="0.25">
      <c r="B124" s="14" t="s">
        <v>152</v>
      </c>
      <c r="C124" s="36" t="s">
        <v>153</v>
      </c>
      <c r="D124" s="15" t="s">
        <v>154</v>
      </c>
      <c r="E124" s="16" t="s">
        <v>155</v>
      </c>
      <c r="F124" s="16">
        <v>1</v>
      </c>
      <c r="G124" s="48">
        <v>234.84726445291236</v>
      </c>
      <c r="H124" s="17">
        <f t="shared" si="9"/>
        <v>234.84726445291236</v>
      </c>
      <c r="J124" s="52">
        <v>205.1</v>
      </c>
      <c r="K124" s="33">
        <f t="shared" si="10"/>
        <v>205.1</v>
      </c>
      <c r="L124" s="34">
        <f t="shared" si="11"/>
        <v>0.14503785691327334</v>
      </c>
    </row>
    <row r="125" spans="1:12" x14ac:dyDescent="0.25">
      <c r="B125" s="14" t="s">
        <v>156</v>
      </c>
      <c r="C125" s="36" t="s">
        <v>157</v>
      </c>
      <c r="D125" s="15" t="s">
        <v>158</v>
      </c>
      <c r="E125" s="16" t="s">
        <v>159</v>
      </c>
      <c r="F125" s="16">
        <v>1</v>
      </c>
      <c r="G125" s="48">
        <v>264.23748590092544</v>
      </c>
      <c r="H125" s="17">
        <f t="shared" si="9"/>
        <v>264.23748590092544</v>
      </c>
      <c r="J125" s="52">
        <v>233.17</v>
      </c>
      <c r="K125" s="33">
        <f t="shared" si="10"/>
        <v>233.17</v>
      </c>
      <c r="L125" s="34">
        <f t="shared" si="11"/>
        <v>0.13323963589194771</v>
      </c>
    </row>
    <row r="126" spans="1:12" x14ac:dyDescent="0.25">
      <c r="B126" s="14" t="s">
        <v>160</v>
      </c>
      <c r="C126" s="36" t="s">
        <v>161</v>
      </c>
      <c r="D126" s="15" t="s">
        <v>162</v>
      </c>
      <c r="E126" s="16" t="s">
        <v>163</v>
      </c>
      <c r="F126" s="16">
        <v>1</v>
      </c>
      <c r="G126" s="48">
        <v>216.82557198330613</v>
      </c>
      <c r="H126" s="17">
        <f t="shared" si="9"/>
        <v>216.82557198330613</v>
      </c>
      <c r="J126" s="52">
        <v>189.32</v>
      </c>
      <c r="K126" s="33">
        <f t="shared" si="10"/>
        <v>189.32</v>
      </c>
      <c r="L126" s="34">
        <f t="shared" si="11"/>
        <v>0.14528613978082686</v>
      </c>
    </row>
    <row r="127" spans="1:12" x14ac:dyDescent="0.25">
      <c r="A127" s="50" t="s">
        <v>781</v>
      </c>
      <c r="B127" s="44" t="s">
        <v>670</v>
      </c>
      <c r="C127" s="45">
        <v>119</v>
      </c>
      <c r="D127" s="46" t="s">
        <v>671</v>
      </c>
      <c r="E127" s="47" t="s">
        <v>672</v>
      </c>
      <c r="F127" s="47" t="s">
        <v>384</v>
      </c>
      <c r="G127" s="48">
        <v>347.55082779894764</v>
      </c>
      <c r="H127" s="49">
        <f t="shared" si="9"/>
        <v>347.55082779894764</v>
      </c>
      <c r="J127" s="52" t="s">
        <v>782</v>
      </c>
      <c r="K127" s="33" t="str">
        <f t="shared" si="10"/>
        <v>-</v>
      </c>
      <c r="L127" s="34" t="str">
        <f t="shared" si="11"/>
        <v>-</v>
      </c>
    </row>
    <row r="128" spans="1:12" x14ac:dyDescent="0.25">
      <c r="B128" s="14" t="s">
        <v>164</v>
      </c>
      <c r="C128" s="36" t="s">
        <v>165</v>
      </c>
      <c r="D128" s="15" t="s">
        <v>166</v>
      </c>
      <c r="E128" s="16" t="s">
        <v>167</v>
      </c>
      <c r="F128" s="16">
        <v>1</v>
      </c>
      <c r="G128" s="48">
        <v>230.91180707675562</v>
      </c>
      <c r="H128" s="17">
        <f t="shared" si="9"/>
        <v>230.91180707675562</v>
      </c>
      <c r="J128" s="52">
        <v>203.76</v>
      </c>
      <c r="K128" s="33">
        <f t="shared" si="10"/>
        <v>203.76</v>
      </c>
      <c r="L128" s="34">
        <f t="shared" si="11"/>
        <v>0.13325386276381837</v>
      </c>
    </row>
    <row r="129" spans="1:12" x14ac:dyDescent="0.25">
      <c r="B129" s="14" t="s">
        <v>168</v>
      </c>
      <c r="C129" s="36" t="s">
        <v>169</v>
      </c>
      <c r="D129" s="15" t="s">
        <v>170</v>
      </c>
      <c r="E129" s="16" t="s">
        <v>171</v>
      </c>
      <c r="F129" s="16">
        <v>1</v>
      </c>
      <c r="G129" s="18">
        <v>1014.16</v>
      </c>
      <c r="H129" s="17">
        <f t="shared" si="9"/>
        <v>1014.16</v>
      </c>
      <c r="J129" s="52">
        <v>1014.16</v>
      </c>
      <c r="K129" s="33">
        <f t="shared" si="10"/>
        <v>1014.16</v>
      </c>
      <c r="L129" s="34">
        <f t="shared" si="11"/>
        <v>0</v>
      </c>
    </row>
    <row r="130" spans="1:12" x14ac:dyDescent="0.25">
      <c r="B130" s="14" t="s">
        <v>172</v>
      </c>
      <c r="C130" s="36" t="s">
        <v>173</v>
      </c>
      <c r="D130" s="15" t="s">
        <v>174</v>
      </c>
      <c r="E130" s="16" t="s">
        <v>175</v>
      </c>
      <c r="F130" s="16">
        <v>1</v>
      </c>
      <c r="G130" s="18">
        <v>683.01</v>
      </c>
      <c r="H130" s="17">
        <f t="shared" si="9"/>
        <v>683.01</v>
      </c>
      <c r="J130" s="52">
        <v>683.01</v>
      </c>
      <c r="K130" s="33">
        <f t="shared" si="10"/>
        <v>683.01</v>
      </c>
      <c r="L130" s="34">
        <f t="shared" si="11"/>
        <v>0</v>
      </c>
    </row>
    <row r="131" spans="1:12" x14ac:dyDescent="0.25">
      <c r="A131" s="50" t="s">
        <v>781</v>
      </c>
      <c r="B131" s="44" t="s">
        <v>673</v>
      </c>
      <c r="C131" s="45" t="s">
        <v>674</v>
      </c>
      <c r="D131" s="46" t="s">
        <v>675</v>
      </c>
      <c r="E131" s="47" t="s">
        <v>676</v>
      </c>
      <c r="F131" s="47" t="s">
        <v>384</v>
      </c>
      <c r="G131" s="48">
        <v>1910.2532230085283</v>
      </c>
      <c r="H131" s="49">
        <f t="shared" si="9"/>
        <v>1910.2532230085283</v>
      </c>
      <c r="J131" s="52" t="s">
        <v>782</v>
      </c>
      <c r="K131" s="33" t="str">
        <f t="shared" si="10"/>
        <v>-</v>
      </c>
      <c r="L131" s="34" t="str">
        <f t="shared" si="11"/>
        <v>-</v>
      </c>
    </row>
    <row r="132" spans="1:12" x14ac:dyDescent="0.25">
      <c r="B132" s="14" t="s">
        <v>176</v>
      </c>
      <c r="C132" s="36" t="s">
        <v>177</v>
      </c>
      <c r="D132" s="15" t="s">
        <v>178</v>
      </c>
      <c r="E132" s="16" t="s">
        <v>179</v>
      </c>
      <c r="F132" s="16">
        <v>1</v>
      </c>
      <c r="G132" s="48">
        <v>42.82311246597714</v>
      </c>
      <c r="H132" s="17">
        <f t="shared" si="9"/>
        <v>42.82311246597714</v>
      </c>
      <c r="J132" s="52">
        <v>37.79</v>
      </c>
      <c r="K132" s="33">
        <f t="shared" si="10"/>
        <v>37.79</v>
      </c>
      <c r="L132" s="34">
        <f t="shared" si="11"/>
        <v>0.13318635792477218</v>
      </c>
    </row>
    <row r="133" spans="1:12" x14ac:dyDescent="0.25">
      <c r="B133" s="14" t="s">
        <v>180</v>
      </c>
      <c r="C133" s="36" t="s">
        <v>181</v>
      </c>
      <c r="D133" s="15" t="s">
        <v>182</v>
      </c>
      <c r="E133" s="16" t="s">
        <v>183</v>
      </c>
      <c r="F133" s="16">
        <v>1</v>
      </c>
      <c r="G133" s="48">
        <v>11.643891272001452</v>
      </c>
      <c r="H133" s="17">
        <f t="shared" si="9"/>
        <v>11.643891272001452</v>
      </c>
      <c r="J133" s="52">
        <v>10.28</v>
      </c>
      <c r="K133" s="33">
        <f t="shared" si="10"/>
        <v>10.28</v>
      </c>
      <c r="L133" s="34">
        <f t="shared" si="11"/>
        <v>0.1326742482491686</v>
      </c>
    </row>
    <row r="134" spans="1:12" x14ac:dyDescent="0.25">
      <c r="B134" s="14" t="s">
        <v>184</v>
      </c>
      <c r="C134" s="36" t="s">
        <v>185</v>
      </c>
      <c r="D134" s="15" t="s">
        <v>186</v>
      </c>
      <c r="E134" s="16" t="s">
        <v>187</v>
      </c>
      <c r="F134" s="16">
        <v>1</v>
      </c>
      <c r="G134" s="48">
        <v>255.27794941027039</v>
      </c>
      <c r="H134" s="17">
        <f t="shared" si="9"/>
        <v>255.27794941027039</v>
      </c>
      <c r="J134" s="52">
        <v>225.24</v>
      </c>
      <c r="K134" s="33">
        <f t="shared" si="10"/>
        <v>225.24</v>
      </c>
      <c r="L134" s="34">
        <f t="shared" si="11"/>
        <v>0.13335974698219846</v>
      </c>
    </row>
    <row r="135" spans="1:12" x14ac:dyDescent="0.25">
      <c r="B135" s="14" t="s">
        <v>188</v>
      </c>
      <c r="C135" s="36" t="s">
        <v>189</v>
      </c>
      <c r="D135" s="15" t="s">
        <v>190</v>
      </c>
      <c r="E135" s="16" t="s">
        <v>191</v>
      </c>
      <c r="F135" s="16">
        <v>4</v>
      </c>
      <c r="G135" s="48">
        <v>411.56058878606439</v>
      </c>
      <c r="H135" s="17">
        <f t="shared" si="9"/>
        <v>411.56058878606439</v>
      </c>
      <c r="J135" s="52">
        <v>394.48</v>
      </c>
      <c r="K135" s="33">
        <f t="shared" si="10"/>
        <v>394.48</v>
      </c>
      <c r="L135" s="34">
        <f t="shared" si="11"/>
        <v>4.3298998139485824E-2</v>
      </c>
    </row>
    <row r="136" spans="1:12" x14ac:dyDescent="0.25">
      <c r="B136" s="14" t="s">
        <v>192</v>
      </c>
      <c r="C136" s="36" t="s">
        <v>193</v>
      </c>
      <c r="D136" s="15" t="s">
        <v>194</v>
      </c>
      <c r="E136" s="16" t="s">
        <v>195</v>
      </c>
      <c r="F136" s="16">
        <v>50</v>
      </c>
      <c r="G136" s="48">
        <v>29.759651605879156</v>
      </c>
      <c r="H136" s="17">
        <f t="shared" si="9"/>
        <v>29.759651605879156</v>
      </c>
      <c r="J136" s="52">
        <v>27.65</v>
      </c>
      <c r="K136" s="33">
        <f t="shared" si="10"/>
        <v>27.65</v>
      </c>
      <c r="L136" s="34">
        <f t="shared" si="11"/>
        <v>7.6298430592374608E-2</v>
      </c>
    </row>
    <row r="137" spans="1:12" x14ac:dyDescent="0.25">
      <c r="B137" s="14" t="s">
        <v>196</v>
      </c>
      <c r="C137" s="36" t="s">
        <v>197</v>
      </c>
      <c r="D137" s="15" t="s">
        <v>198</v>
      </c>
      <c r="E137" s="16" t="s">
        <v>199</v>
      </c>
      <c r="F137" s="16">
        <v>50</v>
      </c>
      <c r="G137" s="48">
        <v>31.897557612048637</v>
      </c>
      <c r="H137" s="17">
        <f t="shared" si="9"/>
        <v>31.897557612048637</v>
      </c>
      <c r="J137" s="52">
        <v>29.74</v>
      </c>
      <c r="K137" s="33">
        <f t="shared" si="10"/>
        <v>29.74</v>
      </c>
      <c r="L137" s="34">
        <f t="shared" si="11"/>
        <v>7.254733060015596E-2</v>
      </c>
    </row>
    <row r="138" spans="1:12" x14ac:dyDescent="0.25">
      <c r="B138" s="14" t="s">
        <v>200</v>
      </c>
      <c r="C138" s="36" t="s">
        <v>201</v>
      </c>
      <c r="D138" s="15" t="s">
        <v>202</v>
      </c>
      <c r="E138" s="16" t="s">
        <v>203</v>
      </c>
      <c r="F138" s="16">
        <v>25</v>
      </c>
      <c r="G138" s="48">
        <v>48.487708219923803</v>
      </c>
      <c r="H138" s="17">
        <f t="shared" si="9"/>
        <v>48.487708219923803</v>
      </c>
      <c r="J138" s="52">
        <v>45.95</v>
      </c>
      <c r="K138" s="33">
        <f t="shared" si="10"/>
        <v>45.95</v>
      </c>
      <c r="L138" s="34">
        <f t="shared" si="11"/>
        <v>5.5227599998341682E-2</v>
      </c>
    </row>
    <row r="139" spans="1:12" x14ac:dyDescent="0.25">
      <c r="B139" s="14" t="s">
        <v>204</v>
      </c>
      <c r="C139" s="36" t="s">
        <v>205</v>
      </c>
      <c r="D139" s="15" t="s">
        <v>206</v>
      </c>
      <c r="E139" s="16" t="s">
        <v>207</v>
      </c>
      <c r="F139" s="16">
        <v>25</v>
      </c>
      <c r="G139" s="48">
        <v>53.960747595717663</v>
      </c>
      <c r="H139" s="17">
        <f t="shared" ref="H139:H170" si="12">G139*$H$9</f>
        <v>53.960747595717663</v>
      </c>
      <c r="J139" s="52">
        <v>51.21</v>
      </c>
      <c r="K139" s="33">
        <f t="shared" ref="K139:K170" si="13">IFERROR($H$9*J139,"-")</f>
        <v>51.21</v>
      </c>
      <c r="L139" s="34">
        <f t="shared" ref="L139:L170" si="14">IFERROR((H139-K139)/K139,"-")</f>
        <v>5.3715047758595244E-2</v>
      </c>
    </row>
    <row r="140" spans="1:12" x14ac:dyDescent="0.25">
      <c r="B140" s="14" t="s">
        <v>208</v>
      </c>
      <c r="C140" s="36" t="s">
        <v>209</v>
      </c>
      <c r="D140" s="15" t="s">
        <v>210</v>
      </c>
      <c r="E140" s="16" t="s">
        <v>211</v>
      </c>
      <c r="F140" s="16">
        <v>20</v>
      </c>
      <c r="G140" s="48">
        <v>81.24042823444023</v>
      </c>
      <c r="H140" s="17">
        <f t="shared" si="12"/>
        <v>81.24042823444023</v>
      </c>
      <c r="J140" s="52">
        <v>77.03</v>
      </c>
      <c r="K140" s="33">
        <f t="shared" si="13"/>
        <v>77.03</v>
      </c>
      <c r="L140" s="34">
        <f t="shared" si="14"/>
        <v>5.4659590217320905E-2</v>
      </c>
    </row>
    <row r="141" spans="1:12" x14ac:dyDescent="0.25">
      <c r="B141" s="14" t="s">
        <v>212</v>
      </c>
      <c r="C141" s="36" t="s">
        <v>213</v>
      </c>
      <c r="D141" s="15" t="s">
        <v>214</v>
      </c>
      <c r="E141" s="16" t="s">
        <v>215</v>
      </c>
      <c r="F141" s="16">
        <v>48</v>
      </c>
      <c r="G141" s="48">
        <v>5.6440718562874261</v>
      </c>
      <c r="H141" s="17">
        <f t="shared" si="12"/>
        <v>5.6440718562874261</v>
      </c>
      <c r="J141" s="52">
        <v>5.29</v>
      </c>
      <c r="K141" s="33">
        <f t="shared" si="13"/>
        <v>5.29</v>
      </c>
      <c r="L141" s="34">
        <f t="shared" si="14"/>
        <v>6.693229797493877E-2</v>
      </c>
    </row>
    <row r="142" spans="1:12" x14ac:dyDescent="0.25">
      <c r="B142" s="14" t="s">
        <v>216</v>
      </c>
      <c r="C142" s="36" t="s">
        <v>217</v>
      </c>
      <c r="D142" s="15" t="s">
        <v>218</v>
      </c>
      <c r="E142" s="16" t="s">
        <v>219</v>
      </c>
      <c r="F142" s="16">
        <v>48</v>
      </c>
      <c r="G142" s="18">
        <v>6.68</v>
      </c>
      <c r="H142" s="17">
        <f t="shared" si="12"/>
        <v>6.68</v>
      </c>
      <c r="J142" s="52">
        <v>6.68</v>
      </c>
      <c r="K142" s="33">
        <f t="shared" si="13"/>
        <v>6.68</v>
      </c>
      <c r="L142" s="34">
        <f t="shared" si="14"/>
        <v>0</v>
      </c>
    </row>
    <row r="143" spans="1:12" x14ac:dyDescent="0.25">
      <c r="B143" s="14" t="s">
        <v>220</v>
      </c>
      <c r="C143" s="36" t="s">
        <v>221</v>
      </c>
      <c r="D143" s="15" t="s">
        <v>222</v>
      </c>
      <c r="E143" s="16" t="s">
        <v>223</v>
      </c>
      <c r="F143" s="16">
        <v>48</v>
      </c>
      <c r="G143" s="18">
        <v>8.6300000000000008</v>
      </c>
      <c r="H143" s="17">
        <f t="shared" si="12"/>
        <v>8.6300000000000008</v>
      </c>
      <c r="J143" s="52">
        <v>8.6300000000000008</v>
      </c>
      <c r="K143" s="33">
        <f t="shared" si="13"/>
        <v>8.6300000000000008</v>
      </c>
      <c r="L143" s="34">
        <f t="shared" si="14"/>
        <v>0</v>
      </c>
    </row>
    <row r="144" spans="1:12" x14ac:dyDescent="0.25">
      <c r="B144" s="14" t="s">
        <v>224</v>
      </c>
      <c r="C144" s="36" t="s">
        <v>225</v>
      </c>
      <c r="D144" s="15" t="s">
        <v>226</v>
      </c>
      <c r="E144" s="16" t="s">
        <v>227</v>
      </c>
      <c r="F144" s="16">
        <v>48</v>
      </c>
      <c r="G144" s="18">
        <v>9.9700000000000006</v>
      </c>
      <c r="H144" s="17">
        <f t="shared" si="12"/>
        <v>9.9700000000000006</v>
      </c>
      <c r="J144" s="52">
        <v>9.9700000000000006</v>
      </c>
      <c r="K144" s="33">
        <f t="shared" si="13"/>
        <v>9.9700000000000006</v>
      </c>
      <c r="L144" s="34">
        <f t="shared" si="14"/>
        <v>0</v>
      </c>
    </row>
    <row r="145" spans="1:12" x14ac:dyDescent="0.25">
      <c r="B145" s="14" t="s">
        <v>228</v>
      </c>
      <c r="C145" s="36" t="s">
        <v>229</v>
      </c>
      <c r="D145" s="15" t="s">
        <v>230</v>
      </c>
      <c r="E145" s="16" t="s">
        <v>231</v>
      </c>
      <c r="F145" s="16">
        <v>48</v>
      </c>
      <c r="G145" s="18">
        <v>11.79</v>
      </c>
      <c r="H145" s="17">
        <f t="shared" si="12"/>
        <v>11.79</v>
      </c>
      <c r="J145" s="52">
        <v>11.79</v>
      </c>
      <c r="K145" s="33">
        <f t="shared" si="13"/>
        <v>11.79</v>
      </c>
      <c r="L145" s="34">
        <f t="shared" si="14"/>
        <v>0</v>
      </c>
    </row>
    <row r="146" spans="1:12" x14ac:dyDescent="0.25">
      <c r="B146" s="14" t="s">
        <v>232</v>
      </c>
      <c r="C146" s="36" t="s">
        <v>233</v>
      </c>
      <c r="D146" s="15" t="s">
        <v>234</v>
      </c>
      <c r="E146" s="16" t="s">
        <v>235</v>
      </c>
      <c r="F146" s="16">
        <v>48</v>
      </c>
      <c r="G146" s="18">
        <v>13.46</v>
      </c>
      <c r="H146" s="17">
        <f t="shared" si="12"/>
        <v>13.46</v>
      </c>
      <c r="J146" s="52">
        <v>13.46</v>
      </c>
      <c r="K146" s="33">
        <f t="shared" si="13"/>
        <v>13.46</v>
      </c>
      <c r="L146" s="34">
        <f t="shared" si="14"/>
        <v>0</v>
      </c>
    </row>
    <row r="147" spans="1:12" x14ac:dyDescent="0.25">
      <c r="B147" s="14" t="s">
        <v>236</v>
      </c>
      <c r="C147" s="36" t="s">
        <v>237</v>
      </c>
      <c r="D147" s="15" t="s">
        <v>238</v>
      </c>
      <c r="E147" s="16" t="s">
        <v>239</v>
      </c>
      <c r="F147" s="16">
        <v>48</v>
      </c>
      <c r="G147" s="48">
        <v>19.754251497005992</v>
      </c>
      <c r="H147" s="17">
        <f t="shared" si="12"/>
        <v>19.754251497005992</v>
      </c>
      <c r="J147" s="52">
        <v>18.29</v>
      </c>
      <c r="K147" s="33">
        <f t="shared" si="13"/>
        <v>18.29</v>
      </c>
      <c r="L147" s="34">
        <f t="shared" si="14"/>
        <v>8.0057490268233611E-2</v>
      </c>
    </row>
    <row r="148" spans="1:12" x14ac:dyDescent="0.25">
      <c r="B148" s="14" t="s">
        <v>240</v>
      </c>
      <c r="C148" s="36" t="s">
        <v>241</v>
      </c>
      <c r="D148" s="15" t="s">
        <v>242</v>
      </c>
      <c r="E148" s="16" t="s">
        <v>243</v>
      </c>
      <c r="F148" s="16">
        <v>48</v>
      </c>
      <c r="G148" s="48">
        <v>28.647940482671025</v>
      </c>
      <c r="H148" s="17">
        <f t="shared" si="12"/>
        <v>28.647940482671025</v>
      </c>
      <c r="J148" s="52">
        <v>26.55</v>
      </c>
      <c r="K148" s="33">
        <f t="shared" si="13"/>
        <v>26.55</v>
      </c>
      <c r="L148" s="34">
        <f t="shared" si="14"/>
        <v>7.9018473923579066E-2</v>
      </c>
    </row>
    <row r="149" spans="1:12" x14ac:dyDescent="0.25">
      <c r="B149" s="14" t="s">
        <v>244</v>
      </c>
      <c r="C149" s="36" t="s">
        <v>245</v>
      </c>
      <c r="D149" s="15" t="s">
        <v>246</v>
      </c>
      <c r="E149" s="16" t="s">
        <v>247</v>
      </c>
      <c r="F149" s="16">
        <v>1</v>
      </c>
      <c r="G149" s="48">
        <v>33.180301215750319</v>
      </c>
      <c r="H149" s="17">
        <f t="shared" si="12"/>
        <v>33.180301215750319</v>
      </c>
      <c r="J149" s="52">
        <v>30.82</v>
      </c>
      <c r="K149" s="33">
        <f t="shared" si="13"/>
        <v>30.82</v>
      </c>
      <c r="L149" s="34">
        <f t="shared" si="14"/>
        <v>7.6583426857570372E-2</v>
      </c>
    </row>
    <row r="150" spans="1:12" x14ac:dyDescent="0.25">
      <c r="B150" s="14" t="s">
        <v>248</v>
      </c>
      <c r="C150" s="36" t="s">
        <v>249</v>
      </c>
      <c r="D150" s="15" t="s">
        <v>250</v>
      </c>
      <c r="E150" s="16" t="s">
        <v>251</v>
      </c>
      <c r="F150" s="16">
        <v>48</v>
      </c>
      <c r="G150" s="18">
        <v>8.6300000000000008</v>
      </c>
      <c r="H150" s="17">
        <f t="shared" si="12"/>
        <v>8.6300000000000008</v>
      </c>
      <c r="J150" s="52">
        <v>8.6300000000000008</v>
      </c>
      <c r="K150" s="33">
        <f t="shared" si="13"/>
        <v>8.6300000000000008</v>
      </c>
      <c r="L150" s="34">
        <f t="shared" si="14"/>
        <v>0</v>
      </c>
    </row>
    <row r="151" spans="1:12" x14ac:dyDescent="0.25">
      <c r="B151" s="14" t="s">
        <v>252</v>
      </c>
      <c r="C151" s="36" t="s">
        <v>253</v>
      </c>
      <c r="D151" s="15" t="s">
        <v>254</v>
      </c>
      <c r="E151" s="16" t="s">
        <v>255</v>
      </c>
      <c r="F151" s="16">
        <v>48</v>
      </c>
      <c r="G151" s="18">
        <v>11.79</v>
      </c>
      <c r="H151" s="17">
        <f t="shared" si="12"/>
        <v>11.79</v>
      </c>
      <c r="J151" s="52">
        <v>11.79</v>
      </c>
      <c r="K151" s="33">
        <f t="shared" si="13"/>
        <v>11.79</v>
      </c>
      <c r="L151" s="34">
        <f t="shared" si="14"/>
        <v>0</v>
      </c>
    </row>
    <row r="152" spans="1:12" x14ac:dyDescent="0.25">
      <c r="B152" s="14" t="s">
        <v>256</v>
      </c>
      <c r="C152" s="36" t="s">
        <v>257</v>
      </c>
      <c r="D152" s="15" t="s">
        <v>258</v>
      </c>
      <c r="E152" s="16" t="s">
        <v>259</v>
      </c>
      <c r="F152" s="16">
        <v>48</v>
      </c>
      <c r="G152" s="18">
        <v>13.46</v>
      </c>
      <c r="H152" s="17">
        <f t="shared" si="12"/>
        <v>13.46</v>
      </c>
      <c r="J152" s="52">
        <v>13.46</v>
      </c>
      <c r="K152" s="33">
        <f t="shared" si="13"/>
        <v>13.46</v>
      </c>
      <c r="L152" s="34">
        <f t="shared" si="14"/>
        <v>0</v>
      </c>
    </row>
    <row r="153" spans="1:12" x14ac:dyDescent="0.25">
      <c r="A153" s="50" t="s">
        <v>781</v>
      </c>
      <c r="B153" s="44" t="s">
        <v>677</v>
      </c>
      <c r="C153" s="45" t="s">
        <v>678</v>
      </c>
      <c r="D153" s="46" t="s">
        <v>679</v>
      </c>
      <c r="E153" s="47" t="s">
        <v>680</v>
      </c>
      <c r="F153" s="47">
        <v>24</v>
      </c>
      <c r="G153" s="48">
        <v>53.875231355470881</v>
      </c>
      <c r="H153" s="49">
        <f t="shared" si="12"/>
        <v>53.875231355470881</v>
      </c>
      <c r="J153" s="52" t="s">
        <v>782</v>
      </c>
      <c r="K153" s="33" t="str">
        <f t="shared" si="13"/>
        <v>-</v>
      </c>
      <c r="L153" s="34" t="str">
        <f t="shared" si="14"/>
        <v>-</v>
      </c>
    </row>
    <row r="154" spans="1:12" x14ac:dyDescent="0.25">
      <c r="A154" s="50" t="s">
        <v>781</v>
      </c>
      <c r="B154" s="44" t="s">
        <v>681</v>
      </c>
      <c r="C154" s="45" t="s">
        <v>682</v>
      </c>
      <c r="D154" s="46" t="s">
        <v>683</v>
      </c>
      <c r="E154" s="47" t="s">
        <v>684</v>
      </c>
      <c r="F154" s="47">
        <v>38</v>
      </c>
      <c r="G154" s="48">
        <v>68.669540918163676</v>
      </c>
      <c r="H154" s="49">
        <f t="shared" si="12"/>
        <v>68.669540918163676</v>
      </c>
      <c r="J154" s="52" t="s">
        <v>782</v>
      </c>
      <c r="K154" s="33" t="str">
        <f t="shared" si="13"/>
        <v>-</v>
      </c>
      <c r="L154" s="34" t="str">
        <f t="shared" si="14"/>
        <v>-</v>
      </c>
    </row>
    <row r="155" spans="1:12" x14ac:dyDescent="0.25">
      <c r="A155" s="50" t="s">
        <v>781</v>
      </c>
      <c r="B155" s="44" t="s">
        <v>685</v>
      </c>
      <c r="C155" s="45" t="s">
        <v>686</v>
      </c>
      <c r="D155" s="46" t="s">
        <v>687</v>
      </c>
      <c r="E155" s="47" t="s">
        <v>688</v>
      </c>
      <c r="F155" s="47" t="s">
        <v>384</v>
      </c>
      <c r="G155" s="48">
        <v>48.487708219923803</v>
      </c>
      <c r="H155" s="49">
        <f t="shared" si="12"/>
        <v>48.487708219923803</v>
      </c>
      <c r="J155" s="52" t="s">
        <v>782</v>
      </c>
      <c r="K155" s="33" t="str">
        <f t="shared" si="13"/>
        <v>-</v>
      </c>
      <c r="L155" s="34" t="str">
        <f t="shared" si="14"/>
        <v>-</v>
      </c>
    </row>
    <row r="156" spans="1:12" x14ac:dyDescent="0.25">
      <c r="A156" s="50" t="s">
        <v>781</v>
      </c>
      <c r="B156" s="44" t="s">
        <v>689</v>
      </c>
      <c r="C156" s="45" t="s">
        <v>690</v>
      </c>
      <c r="D156" s="46" t="s">
        <v>691</v>
      </c>
      <c r="E156" s="47" t="s">
        <v>692</v>
      </c>
      <c r="F156" s="47">
        <v>30</v>
      </c>
      <c r="G156" s="48">
        <v>40.620214117220115</v>
      </c>
      <c r="H156" s="49">
        <f t="shared" si="12"/>
        <v>40.620214117220115</v>
      </c>
      <c r="J156" s="52" t="s">
        <v>782</v>
      </c>
      <c r="K156" s="33" t="str">
        <f t="shared" si="13"/>
        <v>-</v>
      </c>
      <c r="L156" s="34" t="str">
        <f t="shared" si="14"/>
        <v>-</v>
      </c>
    </row>
    <row r="157" spans="1:12" x14ac:dyDescent="0.25">
      <c r="A157" s="50" t="s">
        <v>781</v>
      </c>
      <c r="B157" s="44" t="s">
        <v>693</v>
      </c>
      <c r="C157" s="45" t="s">
        <v>694</v>
      </c>
      <c r="D157" s="46" t="s">
        <v>695</v>
      </c>
      <c r="E157" s="47" t="s">
        <v>696</v>
      </c>
      <c r="F157" s="47">
        <v>38</v>
      </c>
      <c r="G157" s="48">
        <v>66.189569951007073</v>
      </c>
      <c r="H157" s="49">
        <f t="shared" si="12"/>
        <v>66.189569951007073</v>
      </c>
      <c r="J157" s="52" t="s">
        <v>782</v>
      </c>
      <c r="K157" s="33" t="str">
        <f t="shared" si="13"/>
        <v>-</v>
      </c>
      <c r="L157" s="34" t="str">
        <f t="shared" si="14"/>
        <v>-</v>
      </c>
    </row>
    <row r="158" spans="1:12" x14ac:dyDescent="0.25">
      <c r="A158" s="50" t="s">
        <v>781</v>
      </c>
      <c r="B158" s="44" t="s">
        <v>697</v>
      </c>
      <c r="C158" s="45" t="s">
        <v>698</v>
      </c>
      <c r="D158" s="46" t="s">
        <v>699</v>
      </c>
      <c r="E158" s="47" t="s">
        <v>700</v>
      </c>
      <c r="F158" s="47">
        <v>30</v>
      </c>
      <c r="G158" s="48">
        <v>54.302812556704779</v>
      </c>
      <c r="H158" s="49">
        <f t="shared" si="12"/>
        <v>54.302812556704779</v>
      </c>
      <c r="J158" s="52" t="s">
        <v>782</v>
      </c>
      <c r="K158" s="33" t="str">
        <f t="shared" si="13"/>
        <v>-</v>
      </c>
      <c r="L158" s="34" t="str">
        <f t="shared" si="14"/>
        <v>-</v>
      </c>
    </row>
    <row r="159" spans="1:12" x14ac:dyDescent="0.25">
      <c r="A159" s="50" t="s">
        <v>781</v>
      </c>
      <c r="B159" s="44" t="s">
        <v>701</v>
      </c>
      <c r="C159" s="45" t="s">
        <v>702</v>
      </c>
      <c r="D159" s="46" t="s">
        <v>703</v>
      </c>
      <c r="E159" s="47" t="s">
        <v>704</v>
      </c>
      <c r="F159" s="47">
        <v>30</v>
      </c>
      <c r="G159" s="48">
        <v>42.58708764289603</v>
      </c>
      <c r="H159" s="49">
        <f t="shared" si="12"/>
        <v>42.58708764289603</v>
      </c>
      <c r="J159" s="52" t="s">
        <v>782</v>
      </c>
      <c r="K159" s="33" t="str">
        <f t="shared" si="13"/>
        <v>-</v>
      </c>
      <c r="L159" s="34" t="str">
        <f t="shared" si="14"/>
        <v>-</v>
      </c>
    </row>
    <row r="160" spans="1:12" x14ac:dyDescent="0.25">
      <c r="A160" s="50" t="s">
        <v>781</v>
      </c>
      <c r="B160" s="44" t="s">
        <v>705</v>
      </c>
      <c r="C160" s="45" t="s">
        <v>706</v>
      </c>
      <c r="D160" s="46" t="s">
        <v>707</v>
      </c>
      <c r="E160" s="47" t="s">
        <v>708</v>
      </c>
      <c r="F160" s="47" t="s">
        <v>384</v>
      </c>
      <c r="G160" s="48">
        <v>7.0123317002358929</v>
      </c>
      <c r="H160" s="49">
        <f t="shared" si="12"/>
        <v>7.0123317002358929</v>
      </c>
      <c r="J160" s="52" t="s">
        <v>782</v>
      </c>
      <c r="K160" s="33" t="str">
        <f t="shared" si="13"/>
        <v>-</v>
      </c>
      <c r="L160" s="34" t="str">
        <f t="shared" si="14"/>
        <v>-</v>
      </c>
    </row>
    <row r="161" spans="1:12" x14ac:dyDescent="0.25">
      <c r="A161" s="50" t="s">
        <v>781</v>
      </c>
      <c r="B161" s="44" t="s">
        <v>709</v>
      </c>
      <c r="C161" s="45" t="s">
        <v>710</v>
      </c>
      <c r="D161" s="46" t="s">
        <v>711</v>
      </c>
      <c r="E161" s="47" t="s">
        <v>712</v>
      </c>
      <c r="F161" s="47">
        <v>20</v>
      </c>
      <c r="G161" s="48">
        <v>154.95542732716385</v>
      </c>
      <c r="H161" s="49">
        <f t="shared" si="12"/>
        <v>154.95542732716385</v>
      </c>
      <c r="J161" s="52" t="s">
        <v>782</v>
      </c>
      <c r="K161" s="33" t="str">
        <f t="shared" si="13"/>
        <v>-</v>
      </c>
      <c r="L161" s="34" t="str">
        <f t="shared" si="14"/>
        <v>-</v>
      </c>
    </row>
    <row r="162" spans="1:12" x14ac:dyDescent="0.25">
      <c r="A162" s="50" t="s">
        <v>781</v>
      </c>
      <c r="B162" s="44" t="s">
        <v>713</v>
      </c>
      <c r="C162" s="45" t="s">
        <v>714</v>
      </c>
      <c r="D162" s="46" t="s">
        <v>715</v>
      </c>
      <c r="E162" s="47" t="s">
        <v>716</v>
      </c>
      <c r="F162" s="47">
        <v>20</v>
      </c>
      <c r="G162" s="48">
        <v>63.282017782616592</v>
      </c>
      <c r="H162" s="49">
        <f t="shared" si="12"/>
        <v>63.282017782616592</v>
      </c>
      <c r="J162" s="52" t="s">
        <v>782</v>
      </c>
      <c r="K162" s="33" t="str">
        <f t="shared" si="13"/>
        <v>-</v>
      </c>
      <c r="L162" s="34" t="str">
        <f t="shared" si="14"/>
        <v>-</v>
      </c>
    </row>
    <row r="163" spans="1:12" x14ac:dyDescent="0.25">
      <c r="A163" s="50" t="s">
        <v>781</v>
      </c>
      <c r="B163" s="44" t="s">
        <v>717</v>
      </c>
      <c r="C163" s="45" t="s">
        <v>718</v>
      </c>
      <c r="D163" s="46" t="s">
        <v>719</v>
      </c>
      <c r="E163" s="47" t="s">
        <v>720</v>
      </c>
      <c r="F163" s="47" t="s">
        <v>384</v>
      </c>
      <c r="G163" s="48">
        <v>6.2426855380148796</v>
      </c>
      <c r="H163" s="49">
        <f t="shared" si="12"/>
        <v>6.2426855380148796</v>
      </c>
      <c r="J163" s="52" t="s">
        <v>782</v>
      </c>
      <c r="K163" s="33" t="str">
        <f t="shared" si="13"/>
        <v>-</v>
      </c>
      <c r="L163" s="34" t="str">
        <f t="shared" si="14"/>
        <v>-</v>
      </c>
    </row>
    <row r="164" spans="1:12" x14ac:dyDescent="0.25">
      <c r="A164" s="50" t="s">
        <v>781</v>
      </c>
      <c r="B164" s="44" t="s">
        <v>721</v>
      </c>
      <c r="C164" s="45" t="s">
        <v>722</v>
      </c>
      <c r="D164" s="46" t="s">
        <v>723</v>
      </c>
      <c r="E164" s="47" t="s">
        <v>724</v>
      </c>
      <c r="F164" s="47">
        <v>20</v>
      </c>
      <c r="G164" s="48">
        <v>82.266623117401565</v>
      </c>
      <c r="H164" s="49">
        <f t="shared" si="12"/>
        <v>82.266623117401565</v>
      </c>
      <c r="J164" s="52" t="s">
        <v>782</v>
      </c>
      <c r="K164" s="33" t="str">
        <f t="shared" si="13"/>
        <v>-</v>
      </c>
      <c r="L164" s="34" t="str">
        <f t="shared" si="14"/>
        <v>-</v>
      </c>
    </row>
    <row r="165" spans="1:12" x14ac:dyDescent="0.25">
      <c r="B165" s="14" t="s">
        <v>260</v>
      </c>
      <c r="C165" s="36" t="s">
        <v>261</v>
      </c>
      <c r="D165" s="15" t="s">
        <v>262</v>
      </c>
      <c r="E165" s="16" t="s">
        <v>263</v>
      </c>
      <c r="F165" s="16">
        <v>1</v>
      </c>
      <c r="G165" s="18">
        <v>9.11</v>
      </c>
      <c r="H165" s="17">
        <f t="shared" si="12"/>
        <v>9.11</v>
      </c>
      <c r="J165" s="52">
        <v>9.11</v>
      </c>
      <c r="K165" s="33">
        <f t="shared" si="13"/>
        <v>9.11</v>
      </c>
      <c r="L165" s="34">
        <f t="shared" si="14"/>
        <v>0</v>
      </c>
    </row>
    <row r="166" spans="1:12" x14ac:dyDescent="0.25">
      <c r="A166" s="50" t="s">
        <v>781</v>
      </c>
      <c r="B166" s="44" t="s">
        <v>725</v>
      </c>
      <c r="C166" s="45" t="s">
        <v>726</v>
      </c>
      <c r="D166" s="46" t="s">
        <v>727</v>
      </c>
      <c r="E166" s="47" t="s">
        <v>728</v>
      </c>
      <c r="F166" s="47">
        <v>20</v>
      </c>
      <c r="G166" s="48">
        <v>126.22197060424608</v>
      </c>
      <c r="H166" s="49">
        <f t="shared" si="12"/>
        <v>126.22197060424608</v>
      </c>
      <c r="J166" s="52" t="s">
        <v>782</v>
      </c>
      <c r="K166" s="33" t="str">
        <f t="shared" si="13"/>
        <v>-</v>
      </c>
      <c r="L166" s="34" t="str">
        <f t="shared" si="14"/>
        <v>-</v>
      </c>
    </row>
    <row r="167" spans="1:12" x14ac:dyDescent="0.25">
      <c r="A167" s="50" t="s">
        <v>781</v>
      </c>
      <c r="B167" s="44" t="s">
        <v>729</v>
      </c>
      <c r="C167" s="45" t="s">
        <v>730</v>
      </c>
      <c r="D167" s="46" t="s">
        <v>731</v>
      </c>
      <c r="E167" s="47" t="s">
        <v>732</v>
      </c>
      <c r="F167" s="47">
        <v>20</v>
      </c>
      <c r="G167" s="48">
        <v>69.353670840137923</v>
      </c>
      <c r="H167" s="49">
        <f t="shared" si="12"/>
        <v>69.353670840137923</v>
      </c>
      <c r="J167" s="52" t="s">
        <v>782</v>
      </c>
      <c r="K167" s="33" t="str">
        <f t="shared" si="13"/>
        <v>-</v>
      </c>
      <c r="L167" s="34" t="str">
        <f t="shared" si="14"/>
        <v>-</v>
      </c>
    </row>
    <row r="168" spans="1:12" x14ac:dyDescent="0.25">
      <c r="A168" s="50" t="s">
        <v>781</v>
      </c>
      <c r="B168" s="44" t="s">
        <v>733</v>
      </c>
      <c r="C168" s="45" t="s">
        <v>734</v>
      </c>
      <c r="D168" s="46" t="s">
        <v>735</v>
      </c>
      <c r="E168" s="47" t="s">
        <v>736</v>
      </c>
      <c r="F168" s="47">
        <v>20</v>
      </c>
      <c r="G168" s="48">
        <v>48.573224460170572</v>
      </c>
      <c r="H168" s="49">
        <f t="shared" si="12"/>
        <v>48.573224460170572</v>
      </c>
      <c r="J168" s="52" t="s">
        <v>782</v>
      </c>
      <c r="K168" s="33" t="str">
        <f t="shared" si="13"/>
        <v>-</v>
      </c>
      <c r="L168" s="34" t="str">
        <f t="shared" si="14"/>
        <v>-</v>
      </c>
    </row>
    <row r="169" spans="1:12" x14ac:dyDescent="0.25">
      <c r="A169" s="50" t="s">
        <v>781</v>
      </c>
      <c r="B169" s="44" t="s">
        <v>737</v>
      </c>
      <c r="C169" s="45" t="s">
        <v>738</v>
      </c>
      <c r="D169" s="46" t="s">
        <v>739</v>
      </c>
      <c r="E169" s="47" t="s">
        <v>740</v>
      </c>
      <c r="F169" s="47" t="s">
        <v>384</v>
      </c>
      <c r="G169" s="48">
        <v>3.591682090364726</v>
      </c>
      <c r="H169" s="49">
        <f t="shared" si="12"/>
        <v>3.591682090364726</v>
      </c>
      <c r="J169" s="52" t="s">
        <v>782</v>
      </c>
      <c r="K169" s="33" t="str">
        <f t="shared" si="13"/>
        <v>-</v>
      </c>
      <c r="L169" s="34" t="str">
        <f t="shared" si="14"/>
        <v>-</v>
      </c>
    </row>
    <row r="170" spans="1:12" x14ac:dyDescent="0.25">
      <c r="B170" s="14" t="s">
        <v>264</v>
      </c>
      <c r="C170" s="36" t="s">
        <v>265</v>
      </c>
      <c r="D170" s="15" t="s">
        <v>266</v>
      </c>
      <c r="E170" s="16" t="s">
        <v>267</v>
      </c>
      <c r="F170" s="16">
        <v>1</v>
      </c>
      <c r="G170" s="48">
        <v>123.91303211758301</v>
      </c>
      <c r="H170" s="17">
        <f t="shared" si="12"/>
        <v>123.91303211758301</v>
      </c>
      <c r="J170" s="52">
        <v>115.01</v>
      </c>
      <c r="K170" s="33">
        <f t="shared" si="13"/>
        <v>115.01</v>
      </c>
      <c r="L170" s="34">
        <f t="shared" si="14"/>
        <v>7.7410939201660811E-2</v>
      </c>
    </row>
    <row r="171" spans="1:12" x14ac:dyDescent="0.25">
      <c r="B171" s="14" t="s">
        <v>268</v>
      </c>
      <c r="C171" s="36" t="s">
        <v>269</v>
      </c>
      <c r="D171" s="15" t="s">
        <v>270</v>
      </c>
      <c r="E171" s="16" t="s">
        <v>271</v>
      </c>
      <c r="F171" s="16">
        <v>1</v>
      </c>
      <c r="G171" s="18">
        <v>60.52</v>
      </c>
      <c r="H171" s="17">
        <f t="shared" ref="H171:H202" si="15">G171*$H$9</f>
        <v>60.52</v>
      </c>
      <c r="J171" s="52">
        <v>60.52</v>
      </c>
      <c r="K171" s="33">
        <f t="shared" ref="K171:K202" si="16">IFERROR($H$9*J171,"-")</f>
        <v>60.52</v>
      </c>
      <c r="L171" s="34">
        <f t="shared" ref="L171:L202" si="17">IFERROR((H171-K171)/K171,"-")</f>
        <v>0</v>
      </c>
    </row>
    <row r="172" spans="1:12" x14ac:dyDescent="0.25">
      <c r="A172" s="50" t="s">
        <v>781</v>
      </c>
      <c r="B172" s="44" t="s">
        <v>741</v>
      </c>
      <c r="C172" s="45" t="s">
        <v>742</v>
      </c>
      <c r="D172" s="46" t="s">
        <v>743</v>
      </c>
      <c r="E172" s="47" t="s">
        <v>744</v>
      </c>
      <c r="F172" s="47">
        <v>16</v>
      </c>
      <c r="G172" s="48">
        <v>167.61183088368722</v>
      </c>
      <c r="H172" s="49">
        <f t="shared" si="15"/>
        <v>167.61183088368722</v>
      </c>
      <c r="J172" s="52" t="s">
        <v>782</v>
      </c>
      <c r="K172" s="33" t="str">
        <f t="shared" si="16"/>
        <v>-</v>
      </c>
      <c r="L172" s="34" t="str">
        <f t="shared" si="17"/>
        <v>-</v>
      </c>
    </row>
    <row r="173" spans="1:12" x14ac:dyDescent="0.25">
      <c r="A173" s="50" t="s">
        <v>781</v>
      </c>
      <c r="B173" s="44" t="s">
        <v>745</v>
      </c>
      <c r="C173" s="45" t="s">
        <v>746</v>
      </c>
      <c r="D173" s="46" t="s">
        <v>747</v>
      </c>
      <c r="E173" s="47" t="s">
        <v>748</v>
      </c>
      <c r="F173" s="47">
        <v>16</v>
      </c>
      <c r="G173" s="48">
        <v>172.5717728180004</v>
      </c>
      <c r="H173" s="49">
        <f t="shared" si="15"/>
        <v>172.5717728180004</v>
      </c>
      <c r="J173" s="52" t="s">
        <v>782</v>
      </c>
      <c r="K173" s="33" t="str">
        <f t="shared" si="16"/>
        <v>-</v>
      </c>
      <c r="L173" s="34" t="str">
        <f t="shared" si="17"/>
        <v>-</v>
      </c>
    </row>
    <row r="174" spans="1:12" x14ac:dyDescent="0.25">
      <c r="A174" s="50" t="s">
        <v>781</v>
      </c>
      <c r="B174" s="44" t="s">
        <v>749</v>
      </c>
      <c r="C174" s="45" t="s">
        <v>750</v>
      </c>
      <c r="D174" s="46" t="s">
        <v>751</v>
      </c>
      <c r="E174" s="47" t="s">
        <v>752</v>
      </c>
      <c r="F174" s="47">
        <v>12</v>
      </c>
      <c r="G174" s="48">
        <v>81.496976955180543</v>
      </c>
      <c r="H174" s="49">
        <f t="shared" si="15"/>
        <v>81.496976955180543</v>
      </c>
      <c r="J174" s="52" t="s">
        <v>782</v>
      </c>
      <c r="K174" s="33" t="str">
        <f t="shared" si="16"/>
        <v>-</v>
      </c>
      <c r="L174" s="34" t="str">
        <f t="shared" si="17"/>
        <v>-</v>
      </c>
    </row>
    <row r="175" spans="1:12" x14ac:dyDescent="0.25">
      <c r="A175" s="50" t="s">
        <v>781</v>
      </c>
      <c r="B175" s="44" t="s">
        <v>753</v>
      </c>
      <c r="C175" s="45" t="s">
        <v>754</v>
      </c>
      <c r="D175" s="46" t="s">
        <v>755</v>
      </c>
      <c r="E175" s="47" t="s">
        <v>756</v>
      </c>
      <c r="F175" s="47">
        <v>12</v>
      </c>
      <c r="G175" s="48">
        <v>159.23123933950285</v>
      </c>
      <c r="H175" s="49">
        <f t="shared" si="15"/>
        <v>159.23123933950285</v>
      </c>
      <c r="J175" s="52" t="s">
        <v>782</v>
      </c>
      <c r="K175" s="33" t="str">
        <f t="shared" si="16"/>
        <v>-</v>
      </c>
      <c r="L175" s="34" t="str">
        <f t="shared" si="17"/>
        <v>-</v>
      </c>
    </row>
    <row r="176" spans="1:12" x14ac:dyDescent="0.25">
      <c r="A176" s="50" t="s">
        <v>781</v>
      </c>
      <c r="B176" s="44" t="s">
        <v>757</v>
      </c>
      <c r="C176" s="45" t="s">
        <v>758</v>
      </c>
      <c r="D176" s="46" t="s">
        <v>759</v>
      </c>
      <c r="E176" s="47" t="s">
        <v>760</v>
      </c>
      <c r="F176" s="47">
        <v>18</v>
      </c>
      <c r="G176" s="48">
        <v>101.080195971693</v>
      </c>
      <c r="H176" s="49">
        <f t="shared" si="15"/>
        <v>101.080195971693</v>
      </c>
      <c r="J176" s="52" t="s">
        <v>782</v>
      </c>
      <c r="K176" s="33" t="str">
        <f t="shared" si="16"/>
        <v>-</v>
      </c>
      <c r="L176" s="34" t="str">
        <f t="shared" si="17"/>
        <v>-</v>
      </c>
    </row>
    <row r="177" spans="1:12" x14ac:dyDescent="0.25">
      <c r="A177" s="50" t="s">
        <v>781</v>
      </c>
      <c r="B177" s="44" t="s">
        <v>761</v>
      </c>
      <c r="C177" s="45" t="s">
        <v>762</v>
      </c>
      <c r="D177" s="46" t="s">
        <v>763</v>
      </c>
      <c r="E177" s="47" t="s">
        <v>764</v>
      </c>
      <c r="F177" s="47">
        <v>6</v>
      </c>
      <c r="G177" s="48">
        <v>346.93938668118312</v>
      </c>
      <c r="H177" s="49">
        <f t="shared" si="15"/>
        <v>346.93938668118312</v>
      </c>
      <c r="J177" s="52" t="s">
        <v>782</v>
      </c>
      <c r="K177" s="33" t="str">
        <f t="shared" si="16"/>
        <v>-</v>
      </c>
      <c r="L177" s="34" t="str">
        <f t="shared" si="17"/>
        <v>-</v>
      </c>
    </row>
    <row r="178" spans="1:12" x14ac:dyDescent="0.25">
      <c r="B178" s="14" t="s">
        <v>272</v>
      </c>
      <c r="C178" s="36" t="s">
        <v>273</v>
      </c>
      <c r="D178" s="15" t="s">
        <v>274</v>
      </c>
      <c r="E178" s="16" t="s">
        <v>275</v>
      </c>
      <c r="F178" s="16">
        <v>1</v>
      </c>
      <c r="G178" s="18">
        <v>10.61</v>
      </c>
      <c r="H178" s="17">
        <f t="shared" si="15"/>
        <v>10.61</v>
      </c>
      <c r="J178" s="52">
        <v>10.61</v>
      </c>
      <c r="K178" s="33">
        <f t="shared" si="16"/>
        <v>10.61</v>
      </c>
      <c r="L178" s="34">
        <f t="shared" si="17"/>
        <v>0</v>
      </c>
    </row>
    <row r="179" spans="1:12" x14ac:dyDescent="0.25">
      <c r="A179" s="50" t="s">
        <v>781</v>
      </c>
      <c r="B179" s="44" t="s">
        <v>765</v>
      </c>
      <c r="C179" s="45" t="s">
        <v>766</v>
      </c>
      <c r="D179" s="46" t="s">
        <v>767</v>
      </c>
      <c r="E179" s="47" t="s">
        <v>768</v>
      </c>
      <c r="F179" s="47" t="s">
        <v>384</v>
      </c>
      <c r="G179" s="48">
        <v>1445.9085900925425</v>
      </c>
      <c r="H179" s="49">
        <f t="shared" si="15"/>
        <v>1445.9085900925425</v>
      </c>
      <c r="J179" s="52" t="s">
        <v>782</v>
      </c>
      <c r="K179" s="33" t="str">
        <f t="shared" si="16"/>
        <v>-</v>
      </c>
      <c r="L179" s="34" t="str">
        <f t="shared" si="17"/>
        <v>-</v>
      </c>
    </row>
    <row r="180" spans="1:12" x14ac:dyDescent="0.25">
      <c r="A180" s="50" t="s">
        <v>781</v>
      </c>
      <c r="B180" s="44" t="s">
        <v>769</v>
      </c>
      <c r="C180" s="45" t="s">
        <v>770</v>
      </c>
      <c r="D180" s="46" t="s">
        <v>771</v>
      </c>
      <c r="E180" s="47" t="s">
        <v>772</v>
      </c>
      <c r="F180" s="47" t="s">
        <v>384</v>
      </c>
      <c r="G180" s="48">
        <v>2024.4259553620034</v>
      </c>
      <c r="H180" s="49">
        <f t="shared" si="15"/>
        <v>2024.4259553620034</v>
      </c>
      <c r="J180" s="52" t="s">
        <v>782</v>
      </c>
      <c r="K180" s="33" t="str">
        <f t="shared" si="16"/>
        <v>-</v>
      </c>
      <c r="L180" s="34" t="str">
        <f t="shared" si="17"/>
        <v>-</v>
      </c>
    </row>
    <row r="181" spans="1:12" x14ac:dyDescent="0.25">
      <c r="A181" s="50" t="s">
        <v>781</v>
      </c>
      <c r="B181" s="44" t="s">
        <v>773</v>
      </c>
      <c r="C181" s="45" t="s">
        <v>774</v>
      </c>
      <c r="D181" s="46" t="s">
        <v>775</v>
      </c>
      <c r="E181" s="47" t="s">
        <v>776</v>
      </c>
      <c r="F181" s="47" t="s">
        <v>384</v>
      </c>
      <c r="G181" s="48">
        <v>3690.7098965704959</v>
      </c>
      <c r="H181" s="49">
        <f t="shared" si="15"/>
        <v>3690.7098965704959</v>
      </c>
      <c r="J181" s="52" t="s">
        <v>782</v>
      </c>
      <c r="K181" s="33" t="str">
        <f t="shared" si="16"/>
        <v>-</v>
      </c>
      <c r="L181" s="34" t="str">
        <f t="shared" si="17"/>
        <v>-</v>
      </c>
    </row>
    <row r="182" spans="1:12" x14ac:dyDescent="0.25">
      <c r="A182" s="50" t="s">
        <v>781</v>
      </c>
      <c r="B182" s="44" t="s">
        <v>777</v>
      </c>
      <c r="C182" s="45" t="s">
        <v>778</v>
      </c>
      <c r="D182" s="46" t="s">
        <v>779</v>
      </c>
      <c r="E182" s="47" t="s">
        <v>780</v>
      </c>
      <c r="F182" s="47" t="s">
        <v>384</v>
      </c>
      <c r="G182" s="48">
        <v>3877.2208165487214</v>
      </c>
      <c r="H182" s="49">
        <f t="shared" si="15"/>
        <v>3877.2208165487214</v>
      </c>
      <c r="J182" s="52" t="s">
        <v>782</v>
      </c>
      <c r="K182" s="33" t="str">
        <f t="shared" si="16"/>
        <v>-</v>
      </c>
      <c r="L182" s="34" t="str">
        <f t="shared" si="17"/>
        <v>-</v>
      </c>
    </row>
    <row r="183" spans="1:12" x14ac:dyDescent="0.25">
      <c r="B183" s="14" t="s">
        <v>276</v>
      </c>
      <c r="C183" s="36" t="s">
        <v>277</v>
      </c>
      <c r="D183" s="15" t="s">
        <v>278</v>
      </c>
      <c r="E183" s="16" t="s">
        <v>279</v>
      </c>
      <c r="F183" s="16">
        <v>14</v>
      </c>
      <c r="G183" s="48">
        <v>57.723462166575949</v>
      </c>
      <c r="H183" s="17">
        <f t="shared" si="15"/>
        <v>57.723462166575949</v>
      </c>
      <c r="J183" s="52">
        <v>53.56</v>
      </c>
      <c r="K183" s="33">
        <f t="shared" si="16"/>
        <v>53.56</v>
      </c>
      <c r="L183" s="34">
        <f t="shared" si="17"/>
        <v>7.7734543812097587E-2</v>
      </c>
    </row>
    <row r="184" spans="1:12" x14ac:dyDescent="0.25">
      <c r="B184" s="14" t="s">
        <v>280</v>
      </c>
      <c r="C184" s="36" t="s">
        <v>281</v>
      </c>
      <c r="D184" s="15" t="s">
        <v>282</v>
      </c>
      <c r="E184" s="16" t="s">
        <v>283</v>
      </c>
      <c r="F184" s="16">
        <v>1</v>
      </c>
      <c r="G184" s="18">
        <v>63.31</v>
      </c>
      <c r="H184" s="17">
        <f t="shared" si="15"/>
        <v>63.31</v>
      </c>
      <c r="J184" s="52">
        <v>63.31</v>
      </c>
      <c r="K184" s="33">
        <f t="shared" si="16"/>
        <v>63.31</v>
      </c>
      <c r="L184" s="34">
        <f t="shared" si="17"/>
        <v>0</v>
      </c>
    </row>
    <row r="185" spans="1:12" x14ac:dyDescent="0.25">
      <c r="B185" s="14" t="s">
        <v>284</v>
      </c>
      <c r="C185" s="36" t="s">
        <v>285</v>
      </c>
      <c r="D185" s="15" t="s">
        <v>286</v>
      </c>
      <c r="E185" s="16" t="s">
        <v>287</v>
      </c>
      <c r="F185" s="16">
        <v>14</v>
      </c>
      <c r="G185" s="18">
        <v>50.87</v>
      </c>
      <c r="H185" s="17">
        <f t="shared" si="15"/>
        <v>50.87</v>
      </c>
      <c r="J185" s="52">
        <v>50.87</v>
      </c>
      <c r="K185" s="33">
        <f t="shared" si="16"/>
        <v>50.87</v>
      </c>
      <c r="L185" s="34">
        <f t="shared" si="17"/>
        <v>0</v>
      </c>
    </row>
    <row r="186" spans="1:12" x14ac:dyDescent="0.25">
      <c r="B186" s="14" t="s">
        <v>288</v>
      </c>
      <c r="C186" s="36" t="s">
        <v>289</v>
      </c>
      <c r="D186" s="15" t="s">
        <v>290</v>
      </c>
      <c r="E186" s="16" t="s">
        <v>291</v>
      </c>
      <c r="F186" s="16">
        <v>1</v>
      </c>
      <c r="G186" s="48">
        <v>86.713467610234076</v>
      </c>
      <c r="H186" s="17">
        <f t="shared" si="15"/>
        <v>86.713467610234076</v>
      </c>
      <c r="J186" s="52">
        <v>80.48</v>
      </c>
      <c r="K186" s="33">
        <f t="shared" si="16"/>
        <v>80.48</v>
      </c>
      <c r="L186" s="34">
        <f t="shared" si="17"/>
        <v>7.7453623387600298E-2</v>
      </c>
    </row>
    <row r="187" spans="1:12" x14ac:dyDescent="0.25">
      <c r="B187" s="14" t="s">
        <v>292</v>
      </c>
      <c r="C187" s="36" t="s">
        <v>293</v>
      </c>
      <c r="D187" s="15" t="s">
        <v>294</v>
      </c>
      <c r="E187" s="16" t="s">
        <v>295</v>
      </c>
      <c r="F187" s="16">
        <v>1</v>
      </c>
      <c r="G187" s="48">
        <v>51.480776628561053</v>
      </c>
      <c r="H187" s="17">
        <f t="shared" si="15"/>
        <v>51.480776628561053</v>
      </c>
      <c r="J187" s="52">
        <v>47.8</v>
      </c>
      <c r="K187" s="33">
        <f t="shared" si="16"/>
        <v>47.8</v>
      </c>
      <c r="L187" s="34">
        <f t="shared" si="17"/>
        <v>7.7003695158181076E-2</v>
      </c>
    </row>
    <row r="188" spans="1:12" x14ac:dyDescent="0.25">
      <c r="B188" s="14" t="s">
        <v>296</v>
      </c>
      <c r="C188" s="36" t="s">
        <v>297</v>
      </c>
      <c r="D188" s="15" t="s">
        <v>298</v>
      </c>
      <c r="E188" s="16" t="s">
        <v>299</v>
      </c>
      <c r="F188" s="16">
        <v>24</v>
      </c>
      <c r="G188" s="18">
        <v>52.82</v>
      </c>
      <c r="H188" s="17">
        <f t="shared" si="15"/>
        <v>52.82</v>
      </c>
      <c r="J188" s="52">
        <v>52.82</v>
      </c>
      <c r="K188" s="33">
        <f t="shared" si="16"/>
        <v>52.82</v>
      </c>
      <c r="L188" s="34">
        <f t="shared" si="17"/>
        <v>0</v>
      </c>
    </row>
    <row r="189" spans="1:12" x14ac:dyDescent="0.25">
      <c r="B189" s="14" t="s">
        <v>300</v>
      </c>
      <c r="C189" s="36" t="s">
        <v>301</v>
      </c>
      <c r="D189" s="15" t="s">
        <v>302</v>
      </c>
      <c r="E189" s="16" t="s">
        <v>303</v>
      </c>
      <c r="F189" s="16">
        <v>10</v>
      </c>
      <c r="G189" s="48">
        <v>104.6718780620577</v>
      </c>
      <c r="H189" s="17">
        <f t="shared" si="15"/>
        <v>104.6718780620577</v>
      </c>
      <c r="J189" s="52">
        <v>97.19</v>
      </c>
      <c r="K189" s="33">
        <f t="shared" si="16"/>
        <v>97.19</v>
      </c>
      <c r="L189" s="34">
        <f t="shared" si="17"/>
        <v>7.6981974092578481E-2</v>
      </c>
    </row>
    <row r="190" spans="1:12" x14ac:dyDescent="0.25">
      <c r="B190" s="14" t="s">
        <v>304</v>
      </c>
      <c r="C190" s="36" t="s">
        <v>305</v>
      </c>
      <c r="D190" s="15" t="s">
        <v>306</v>
      </c>
      <c r="E190" s="16" t="s">
        <v>307</v>
      </c>
      <c r="F190" s="16">
        <v>24</v>
      </c>
      <c r="G190" s="48">
        <v>56.868299764108151</v>
      </c>
      <c r="H190" s="17">
        <f t="shared" si="15"/>
        <v>56.868299764108151</v>
      </c>
      <c r="J190" s="52">
        <v>52.82</v>
      </c>
      <c r="K190" s="33">
        <f t="shared" si="16"/>
        <v>52.82</v>
      </c>
      <c r="L190" s="34">
        <f t="shared" si="17"/>
        <v>7.6643312459450039E-2</v>
      </c>
    </row>
    <row r="191" spans="1:12" x14ac:dyDescent="0.25">
      <c r="B191" s="14" t="s">
        <v>308</v>
      </c>
      <c r="C191" s="36" t="s">
        <v>309</v>
      </c>
      <c r="D191" s="15" t="s">
        <v>310</v>
      </c>
      <c r="E191" s="16" t="s">
        <v>311</v>
      </c>
      <c r="F191" s="16">
        <v>5</v>
      </c>
      <c r="G191" s="48">
        <v>119.12412266376337</v>
      </c>
      <c r="H191" s="17">
        <f t="shared" si="15"/>
        <v>119.12412266376337</v>
      </c>
      <c r="J191" s="52">
        <v>110.55</v>
      </c>
      <c r="K191" s="33">
        <f t="shared" si="16"/>
        <v>110.55</v>
      </c>
      <c r="L191" s="34">
        <f t="shared" si="17"/>
        <v>7.7558775791618059E-2</v>
      </c>
    </row>
    <row r="192" spans="1:12" x14ac:dyDescent="0.25">
      <c r="B192" s="14" t="s">
        <v>312</v>
      </c>
      <c r="C192" s="36" t="s">
        <v>313</v>
      </c>
      <c r="D192" s="15" t="s">
        <v>314</v>
      </c>
      <c r="E192" s="16" t="s">
        <v>315</v>
      </c>
      <c r="F192" s="16">
        <v>7</v>
      </c>
      <c r="G192" s="48">
        <v>292.48863102885139</v>
      </c>
      <c r="H192" s="17">
        <f t="shared" si="15"/>
        <v>292.48863102885139</v>
      </c>
      <c r="J192" s="52">
        <v>211</v>
      </c>
      <c r="K192" s="33">
        <f t="shared" si="16"/>
        <v>211</v>
      </c>
      <c r="L192" s="34">
        <f t="shared" si="17"/>
        <v>0.38620204279076487</v>
      </c>
    </row>
    <row r="193" spans="2:12" x14ac:dyDescent="0.25">
      <c r="B193" s="14" t="s">
        <v>316</v>
      </c>
      <c r="C193" s="36" t="s">
        <v>317</v>
      </c>
      <c r="D193" s="15" t="s">
        <v>318</v>
      </c>
      <c r="E193" s="16" t="s">
        <v>319</v>
      </c>
      <c r="F193" s="16">
        <v>6</v>
      </c>
      <c r="G193" s="18">
        <v>177.56</v>
      </c>
      <c r="H193" s="17">
        <f t="shared" si="15"/>
        <v>177.56</v>
      </c>
      <c r="J193" s="52">
        <v>177.56</v>
      </c>
      <c r="K193" s="33">
        <f t="shared" si="16"/>
        <v>177.56</v>
      </c>
      <c r="L193" s="34">
        <f t="shared" si="17"/>
        <v>0</v>
      </c>
    </row>
    <row r="194" spans="2:12" x14ac:dyDescent="0.25">
      <c r="B194" s="14" t="s">
        <v>320</v>
      </c>
      <c r="C194" s="36" t="s">
        <v>321</v>
      </c>
      <c r="D194" s="15" t="s">
        <v>322</v>
      </c>
      <c r="E194" s="16" t="s">
        <v>323</v>
      </c>
      <c r="F194" s="16">
        <v>6</v>
      </c>
      <c r="G194" s="18">
        <v>266.05</v>
      </c>
      <c r="H194" s="17">
        <f t="shared" si="15"/>
        <v>266.05</v>
      </c>
      <c r="J194" s="52">
        <v>266.05</v>
      </c>
      <c r="K194" s="33">
        <f t="shared" si="16"/>
        <v>266.05</v>
      </c>
      <c r="L194" s="34">
        <f t="shared" si="17"/>
        <v>0</v>
      </c>
    </row>
    <row r="195" spans="2:12" x14ac:dyDescent="0.25">
      <c r="B195" s="14" t="s">
        <v>324</v>
      </c>
      <c r="C195" s="36" t="s">
        <v>325</v>
      </c>
      <c r="D195" s="15" t="s">
        <v>326</v>
      </c>
      <c r="E195" s="16" t="s">
        <v>327</v>
      </c>
      <c r="F195" s="16">
        <v>3</v>
      </c>
      <c r="G195" s="18">
        <v>283.2</v>
      </c>
      <c r="H195" s="17">
        <f t="shared" si="15"/>
        <v>283.2</v>
      </c>
      <c r="J195" s="52">
        <v>283.2</v>
      </c>
      <c r="K195" s="33">
        <f t="shared" si="16"/>
        <v>283.2</v>
      </c>
      <c r="L195" s="34">
        <f t="shared" si="17"/>
        <v>0</v>
      </c>
    </row>
    <row r="196" spans="2:12" x14ac:dyDescent="0.25">
      <c r="B196" s="14" t="s">
        <v>328</v>
      </c>
      <c r="C196" s="36" t="s">
        <v>329</v>
      </c>
      <c r="D196" s="15" t="s">
        <v>330</v>
      </c>
      <c r="E196" s="16" t="s">
        <v>331</v>
      </c>
      <c r="F196" s="16">
        <v>3</v>
      </c>
      <c r="G196" s="48">
        <v>721.7639089820359</v>
      </c>
      <c r="H196" s="17">
        <f t="shared" si="15"/>
        <v>721.7639089820359</v>
      </c>
      <c r="J196" s="52">
        <v>587.14</v>
      </c>
      <c r="K196" s="33">
        <f t="shared" si="16"/>
        <v>587.14</v>
      </c>
      <c r="L196" s="34">
        <f t="shared" si="17"/>
        <v>0.22928757874107694</v>
      </c>
    </row>
    <row r="197" spans="2:12" x14ac:dyDescent="0.25">
      <c r="B197" s="14" t="s">
        <v>332</v>
      </c>
      <c r="C197" s="36" t="s">
        <v>333</v>
      </c>
      <c r="D197" s="15" t="s">
        <v>334</v>
      </c>
      <c r="E197" s="16" t="s">
        <v>335</v>
      </c>
      <c r="F197" s="16">
        <v>1</v>
      </c>
      <c r="G197" s="48">
        <v>1150.3114437307204</v>
      </c>
      <c r="H197" s="17">
        <f t="shared" si="15"/>
        <v>1150.3114437307204</v>
      </c>
      <c r="J197" s="52">
        <v>935.75</v>
      </c>
      <c r="K197" s="33">
        <f t="shared" si="16"/>
        <v>935.75</v>
      </c>
      <c r="L197" s="34">
        <f t="shared" si="17"/>
        <v>0.22929355461471587</v>
      </c>
    </row>
    <row r="198" spans="2:12" x14ac:dyDescent="0.25">
      <c r="B198" s="14" t="s">
        <v>336</v>
      </c>
      <c r="C198" s="36" t="s">
        <v>337</v>
      </c>
      <c r="D198" s="15" t="s">
        <v>338</v>
      </c>
      <c r="E198" s="16" t="s">
        <v>339</v>
      </c>
      <c r="F198" s="16">
        <v>1</v>
      </c>
      <c r="G198" s="48">
        <v>1702.9122572309925</v>
      </c>
      <c r="H198" s="17">
        <f t="shared" si="15"/>
        <v>1702.9122572309925</v>
      </c>
      <c r="J198" s="52">
        <v>1385.28</v>
      </c>
      <c r="K198" s="33">
        <f t="shared" si="16"/>
        <v>1385.28</v>
      </c>
      <c r="L198" s="34">
        <f t="shared" si="17"/>
        <v>0.22929101497963772</v>
      </c>
    </row>
    <row r="199" spans="2:12" x14ac:dyDescent="0.25">
      <c r="B199" s="14" t="s">
        <v>340</v>
      </c>
      <c r="C199" s="36" t="s">
        <v>341</v>
      </c>
      <c r="D199" s="15" t="s">
        <v>342</v>
      </c>
      <c r="E199" s="16" t="s">
        <v>343</v>
      </c>
      <c r="F199" s="16">
        <v>1</v>
      </c>
      <c r="G199" s="48">
        <v>2334.4565327526766</v>
      </c>
      <c r="H199" s="17">
        <f t="shared" si="15"/>
        <v>2334.4565327526766</v>
      </c>
      <c r="J199" s="52">
        <v>1899.02</v>
      </c>
      <c r="K199" s="33">
        <f t="shared" si="16"/>
        <v>1899.02</v>
      </c>
      <c r="L199" s="34">
        <f t="shared" si="17"/>
        <v>0.22929539065027046</v>
      </c>
    </row>
    <row r="200" spans="2:12" x14ac:dyDescent="0.25">
      <c r="B200" s="14" t="s">
        <v>344</v>
      </c>
      <c r="C200" s="36" t="s">
        <v>345</v>
      </c>
      <c r="D200" s="15" t="s">
        <v>346</v>
      </c>
      <c r="E200" s="16" t="s">
        <v>347</v>
      </c>
      <c r="F200" s="16">
        <v>4</v>
      </c>
      <c r="G200" s="18">
        <v>298.67</v>
      </c>
      <c r="H200" s="17">
        <f t="shared" si="15"/>
        <v>298.67</v>
      </c>
      <c r="J200" s="52">
        <v>298.67</v>
      </c>
      <c r="K200" s="33">
        <f t="shared" si="16"/>
        <v>298.67</v>
      </c>
      <c r="L200" s="34">
        <f t="shared" si="17"/>
        <v>0</v>
      </c>
    </row>
    <row r="201" spans="2:12" x14ac:dyDescent="0.25">
      <c r="B201" s="14" t="s">
        <v>348</v>
      </c>
      <c r="C201" s="36" t="s">
        <v>349</v>
      </c>
      <c r="D201" s="15" t="s">
        <v>350</v>
      </c>
      <c r="E201" s="16" t="s">
        <v>351</v>
      </c>
      <c r="F201" s="16">
        <v>4</v>
      </c>
      <c r="G201" s="18">
        <v>343.09</v>
      </c>
      <c r="H201" s="17">
        <f t="shared" si="15"/>
        <v>343.09</v>
      </c>
      <c r="J201" s="52">
        <v>343.09</v>
      </c>
      <c r="K201" s="33">
        <f t="shared" si="16"/>
        <v>343.09</v>
      </c>
      <c r="L201" s="34">
        <f t="shared" si="17"/>
        <v>0</v>
      </c>
    </row>
    <row r="202" spans="2:12" x14ac:dyDescent="0.25">
      <c r="B202" s="14" t="s">
        <v>352</v>
      </c>
      <c r="C202" s="36" t="s">
        <v>353</v>
      </c>
      <c r="D202" s="15" t="s">
        <v>354</v>
      </c>
      <c r="E202" s="16" t="s">
        <v>355</v>
      </c>
      <c r="F202" s="16">
        <v>4</v>
      </c>
      <c r="G202" s="48">
        <v>460.19281945200498</v>
      </c>
      <c r="H202" s="17">
        <f t="shared" si="15"/>
        <v>460.19281945200498</v>
      </c>
      <c r="J202" s="52">
        <v>366.74</v>
      </c>
      <c r="K202" s="33">
        <f t="shared" si="16"/>
        <v>366.74</v>
      </c>
      <c r="L202" s="34">
        <f t="shared" si="17"/>
        <v>0.2548203617058542</v>
      </c>
    </row>
    <row r="203" spans="2:12" x14ac:dyDescent="0.25">
      <c r="B203" s="14" t="s">
        <v>356</v>
      </c>
      <c r="C203" s="36" t="s">
        <v>357</v>
      </c>
      <c r="D203" s="15" t="s">
        <v>358</v>
      </c>
      <c r="E203" s="16" t="s">
        <v>359</v>
      </c>
      <c r="F203" s="16">
        <v>4</v>
      </c>
      <c r="G203" s="48">
        <v>543.45399644347674</v>
      </c>
      <c r="H203" s="17">
        <f t="shared" ref="H203:H206" si="18">G203*$H$9</f>
        <v>543.45399644347674</v>
      </c>
      <c r="J203" s="52">
        <v>433.09</v>
      </c>
      <c r="K203" s="33">
        <f t="shared" ref="K203:K206" si="19">IFERROR($H$9*J203,"-")</f>
        <v>433.09</v>
      </c>
      <c r="L203" s="34">
        <f t="shared" ref="L203:L206" si="20">IFERROR((H203-K203)/K203,"-")</f>
        <v>0.25482924205933355</v>
      </c>
    </row>
    <row r="204" spans="2:12" x14ac:dyDescent="0.25">
      <c r="B204" s="14" t="s">
        <v>360</v>
      </c>
      <c r="C204" s="36" t="s">
        <v>361</v>
      </c>
      <c r="D204" s="15" t="s">
        <v>362</v>
      </c>
      <c r="E204" s="16" t="s">
        <v>363</v>
      </c>
      <c r="F204" s="16">
        <v>4</v>
      </c>
      <c r="G204" s="18">
        <v>549.41999999999996</v>
      </c>
      <c r="H204" s="17">
        <f t="shared" si="18"/>
        <v>549.41999999999996</v>
      </c>
      <c r="J204" s="52">
        <v>549.41999999999996</v>
      </c>
      <c r="K204" s="33">
        <f t="shared" si="19"/>
        <v>549.41999999999996</v>
      </c>
      <c r="L204" s="34">
        <f t="shared" si="20"/>
        <v>0</v>
      </c>
    </row>
    <row r="205" spans="2:12" x14ac:dyDescent="0.25">
      <c r="B205" s="14" t="s">
        <v>364</v>
      </c>
      <c r="C205" s="36" t="s">
        <v>365</v>
      </c>
      <c r="D205" s="15" t="s">
        <v>366</v>
      </c>
      <c r="E205" s="16" t="s">
        <v>367</v>
      </c>
      <c r="F205" s="16">
        <v>4</v>
      </c>
      <c r="G205" s="48">
        <v>867.01238787878788</v>
      </c>
      <c r="H205" s="17">
        <f t="shared" si="18"/>
        <v>867.01238787878788</v>
      </c>
      <c r="J205" s="52">
        <v>690.94</v>
      </c>
      <c r="K205" s="33">
        <f t="shared" si="19"/>
        <v>690.94</v>
      </c>
      <c r="L205" s="34">
        <f t="shared" si="20"/>
        <v>0.25483021373605208</v>
      </c>
    </row>
    <row r="206" spans="2:12" ht="15.75" thickBot="1" x14ac:dyDescent="0.3">
      <c r="B206" s="19" t="s">
        <v>368</v>
      </c>
      <c r="C206" s="37" t="s">
        <v>369</v>
      </c>
      <c r="D206" s="20" t="s">
        <v>370</v>
      </c>
      <c r="E206" s="21" t="s">
        <v>371</v>
      </c>
      <c r="F206" s="21">
        <v>1</v>
      </c>
      <c r="G206" s="51">
        <v>1219.3307460714934</v>
      </c>
      <c r="H206" s="22">
        <f t="shared" si="18"/>
        <v>1219.3307460714934</v>
      </c>
      <c r="J206" s="52">
        <v>991.8</v>
      </c>
      <c r="K206" s="33">
        <f t="shared" si="19"/>
        <v>991.8</v>
      </c>
      <c r="L206" s="34">
        <f t="shared" si="20"/>
        <v>0.22941192384703921</v>
      </c>
    </row>
  </sheetData>
  <mergeCells count="1">
    <mergeCell ref="C9:D9"/>
  </mergeCells>
  <pageMargins left="0.25" right="0.25" top="0.75" bottom="0.75" header="0.3" footer="0.3"/>
  <pageSetup scale="62" fitToHeight="0" orientation="portrait" r:id="rId1"/>
  <headerFooter>
    <oddFooter>&amp;L&amp;10Irrigation &amp; NDS Products&amp;C&amp;10A16   1-26&amp;R&amp;10&amp;P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Irrigation &amp; NDS Products</vt:lpstr>
      <vt:lpstr>'Irrigation &amp; NDS Products'!Print_Area</vt:lpstr>
      <vt:lpstr>'Irrigation &amp; NDS Products'!Print_Titles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Ray Nassiri</dc:creator>
  <cp:keywords/>
  <dc:description/>
  <cp:lastModifiedBy>Martin Nowacki</cp:lastModifiedBy>
  <cp:revision/>
  <dcterms:created xsi:type="dcterms:W3CDTF">2024-03-11T19:05:18Z</dcterms:created>
  <dcterms:modified xsi:type="dcterms:W3CDTF">2026-06-22T13:39:33Z</dcterms:modified>
  <cp:category/>
  <cp:contentStatus/>
</cp:coreProperties>
</file>